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S:\ESt-Unterlagenhereingabe-Prozess\"/>
    </mc:Choice>
  </mc:AlternateContent>
  <xr:revisionPtr revIDLastSave="0" documentId="13_ncr:1_{187C6626-50E3-4E1F-A67F-BDB2995AF8E1}" xr6:coauthVersionLast="47" xr6:coauthVersionMax="47" xr10:uidLastSave="{00000000-0000-0000-0000-000000000000}"/>
  <bookViews>
    <workbookView xWindow="-120" yWindow="-120" windowWidth="28410" windowHeight="15840" xr2:uid="{00000000-000D-0000-FFFF-FFFF00000000}"/>
  </bookViews>
  <sheets>
    <sheet name="Grundlegendes" sheetId="3" r:id="rId1"/>
    <sheet name="Gewerbe, selbständig, LuF" sheetId="1" r:id="rId2"/>
    <sheet name="Vermietung und Verpachtung" sheetId="8" r:id="rId3"/>
    <sheet name="Krankheitskosten_agB" sheetId="6" r:id="rId4"/>
    <sheet name="Spenden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9" i="8" l="1"/>
  <c r="E83" i="8"/>
  <c r="E55" i="8"/>
  <c r="C15" i="8"/>
  <c r="D16" i="8"/>
  <c r="C16" i="8"/>
  <c r="B16" i="8"/>
  <c r="E16" i="8" s="1"/>
  <c r="D15" i="8"/>
  <c r="B15" i="8"/>
  <c r="E15" i="8" s="1"/>
  <c r="D14" i="8"/>
  <c r="D20" i="8" s="1"/>
  <c r="C14" i="8"/>
  <c r="C20" i="8" s="1"/>
  <c r="B14" i="8"/>
  <c r="D4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11" i="6"/>
  <c r="C41" i="6"/>
  <c r="C39" i="4"/>
  <c r="C39" i="1"/>
  <c r="D39" i="1"/>
  <c r="C63" i="1"/>
  <c r="D63" i="1"/>
  <c r="C87" i="1"/>
  <c r="D87" i="1"/>
  <c r="C111" i="1"/>
  <c r="D111" i="1"/>
  <c r="C40" i="1"/>
  <c r="D40" i="1"/>
  <c r="C64" i="1"/>
  <c r="D64" i="1"/>
  <c r="C88" i="1"/>
  <c r="D88" i="1"/>
  <c r="C112" i="1"/>
  <c r="D112" i="1"/>
  <c r="C41" i="1"/>
  <c r="D41" i="1"/>
  <c r="C65" i="1"/>
  <c r="D65" i="1"/>
  <c r="C89" i="1"/>
  <c r="D89" i="1"/>
  <c r="C113" i="1"/>
  <c r="D113" i="1"/>
  <c r="C42" i="1"/>
  <c r="D42" i="1"/>
  <c r="C66" i="1"/>
  <c r="D66" i="1"/>
  <c r="C90" i="1"/>
  <c r="D90" i="1"/>
  <c r="C114" i="1"/>
  <c r="D114" i="1"/>
  <c r="C43" i="1"/>
  <c r="D43" i="1"/>
  <c r="C67" i="1"/>
  <c r="D67" i="1"/>
  <c r="C91" i="1"/>
  <c r="D91" i="1"/>
  <c r="C115" i="1"/>
  <c r="D115" i="1"/>
  <c r="C44" i="1"/>
  <c r="D44" i="1"/>
  <c r="C68" i="1"/>
  <c r="D68" i="1"/>
  <c r="C92" i="1"/>
  <c r="D92" i="1"/>
  <c r="C116" i="1"/>
  <c r="D116" i="1"/>
  <c r="C45" i="1"/>
  <c r="D45" i="1"/>
  <c r="C69" i="1"/>
  <c r="D69" i="1"/>
  <c r="C93" i="1"/>
  <c r="D93" i="1"/>
  <c r="C117" i="1"/>
  <c r="D117" i="1"/>
  <c r="C46" i="1"/>
  <c r="D46" i="1"/>
  <c r="C70" i="1"/>
  <c r="D70" i="1"/>
  <c r="C94" i="1"/>
  <c r="D94" i="1"/>
  <c r="C118" i="1"/>
  <c r="D118" i="1"/>
  <c r="C47" i="1"/>
  <c r="D47" i="1"/>
  <c r="C71" i="1"/>
  <c r="D71" i="1"/>
  <c r="C95" i="1"/>
  <c r="D95" i="1"/>
  <c r="C119" i="1"/>
  <c r="D119" i="1"/>
  <c r="C48" i="1"/>
  <c r="D48" i="1"/>
  <c r="C72" i="1"/>
  <c r="D72" i="1"/>
  <c r="C96" i="1"/>
  <c r="D96" i="1"/>
  <c r="C120" i="1"/>
  <c r="D120" i="1"/>
  <c r="C49" i="1"/>
  <c r="D49" i="1"/>
  <c r="C73" i="1"/>
  <c r="D73" i="1"/>
  <c r="C97" i="1"/>
  <c r="D97" i="1"/>
  <c r="C121" i="1"/>
  <c r="D121" i="1"/>
  <c r="C50" i="1"/>
  <c r="D50" i="1"/>
  <c r="C74" i="1"/>
  <c r="D74" i="1"/>
  <c r="C98" i="1"/>
  <c r="D98" i="1"/>
  <c r="C122" i="1"/>
  <c r="D122" i="1"/>
  <c r="C51" i="1"/>
  <c r="D51" i="1"/>
  <c r="C75" i="1"/>
  <c r="D75" i="1"/>
  <c r="C99" i="1"/>
  <c r="D99" i="1"/>
  <c r="C123" i="1"/>
  <c r="D123" i="1"/>
  <c r="C52" i="1"/>
  <c r="D52" i="1"/>
  <c r="C76" i="1"/>
  <c r="D76" i="1"/>
  <c r="C100" i="1"/>
  <c r="D100" i="1"/>
  <c r="C124" i="1"/>
  <c r="D124" i="1"/>
  <c r="C53" i="1"/>
  <c r="D53" i="1"/>
  <c r="C77" i="1"/>
  <c r="D77" i="1"/>
  <c r="C101" i="1"/>
  <c r="D101" i="1"/>
  <c r="C125" i="1"/>
  <c r="D125" i="1"/>
  <c r="C54" i="1"/>
  <c r="D54" i="1"/>
  <c r="C78" i="1"/>
  <c r="D78" i="1"/>
  <c r="C102" i="1"/>
  <c r="D102" i="1"/>
  <c r="C126" i="1"/>
  <c r="D126" i="1"/>
  <c r="C55" i="1"/>
  <c r="D55" i="1"/>
  <c r="C79" i="1"/>
  <c r="D79" i="1"/>
  <c r="C103" i="1"/>
  <c r="D103" i="1"/>
  <c r="C127" i="1"/>
  <c r="D127" i="1"/>
  <c r="C56" i="1"/>
  <c r="D56" i="1"/>
  <c r="C80" i="1"/>
  <c r="D80" i="1"/>
  <c r="C104" i="1"/>
  <c r="D104" i="1"/>
  <c r="C128" i="1"/>
  <c r="D128" i="1"/>
  <c r="C57" i="1"/>
  <c r="D57" i="1"/>
  <c r="C81" i="1"/>
  <c r="D81" i="1"/>
  <c r="C105" i="1"/>
  <c r="D105" i="1"/>
  <c r="C129" i="1"/>
  <c r="D129" i="1"/>
  <c r="C58" i="1"/>
  <c r="D58" i="1"/>
  <c r="E58" i="1"/>
  <c r="C82" i="1"/>
  <c r="D82" i="1"/>
  <c r="E82" i="1"/>
  <c r="C106" i="1"/>
  <c r="D106" i="1"/>
  <c r="E106" i="1"/>
  <c r="C130" i="1"/>
  <c r="D130" i="1"/>
  <c r="E130" i="1"/>
  <c r="C150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F30" i="1"/>
  <c r="D11" i="1"/>
  <c r="E11" i="1" s="1"/>
  <c r="E30" i="1" s="1"/>
  <c r="D30" i="1"/>
  <c r="B20" i="8" l="1"/>
  <c r="E14" i="8"/>
  <c r="E41" i="6"/>
</calcChain>
</file>

<file path=xl/sharedStrings.xml><?xml version="1.0" encoding="utf-8"?>
<sst xmlns="http://schemas.openxmlformats.org/spreadsheetml/2006/main" count="149" uniqueCount="108">
  <si>
    <t>2021-1</t>
  </si>
  <si>
    <t>Materialeinkauf</t>
  </si>
  <si>
    <t>Bauhaus</t>
  </si>
  <si>
    <t>Telefon</t>
  </si>
  <si>
    <t>Telekom</t>
  </si>
  <si>
    <t>Betriebseinnahmen</t>
  </si>
  <si>
    <t>Mustermann</t>
  </si>
  <si>
    <t>Datum</t>
  </si>
  <si>
    <t>Kunde</t>
  </si>
  <si>
    <t>RechnungsNr</t>
  </si>
  <si>
    <t>Euro</t>
  </si>
  <si>
    <t>Summe</t>
  </si>
  <si>
    <t>Musterfau</t>
  </si>
  <si>
    <t>2021-2</t>
  </si>
  <si>
    <t>Betriebsausgaben</t>
  </si>
  <si>
    <t>Lieferant</t>
  </si>
  <si>
    <t>Werkzeuge,Betriebsbedarf</t>
  </si>
  <si>
    <t>Werkzeuge Meier</t>
  </si>
  <si>
    <t>XYZ</t>
  </si>
  <si>
    <t>Büroladen Muster</t>
  </si>
  <si>
    <t>Fahrtkosten (Angabe in km)</t>
  </si>
  <si>
    <t>Fahrt zu Steuerberater KRGA (Donauweg 1, Passau) und zurück, Kilometer insgesamt …</t>
  </si>
  <si>
    <t>Fahrt zu Kunde XY (Adresse …) + zurück, km insgesamt …</t>
  </si>
  <si>
    <t>Summe (Kilometer)</t>
  </si>
  <si>
    <t>Netto</t>
  </si>
  <si>
    <t>USt</t>
  </si>
  <si>
    <t>Brutto</t>
  </si>
  <si>
    <t>Bürobedarf und sonstiges</t>
  </si>
  <si>
    <t>Sto, Farben</t>
  </si>
  <si>
    <t>Ergänzende Informationen zu den Steuerunterlagen</t>
  </si>
  <si>
    <t>für Jahr</t>
  </si>
  <si>
    <t>20XX</t>
  </si>
  <si>
    <t>Geben Sie hier kurz an, ob sich gegenüber dem Vorjahr etwas Gravierendes geändert hat:</t>
  </si>
  <si>
    <t>Laden Sie dieses Excel unter "unsortierte Steuerdokumente" in DATEV Meine Steuern hoch …</t>
  </si>
  <si>
    <t>… oder senden Sie es per Mail an die/den zuständige/n Bearbeiter/in.</t>
  </si>
  <si>
    <t/>
  </si>
  <si>
    <t>Machen Sie daneben nur in denjenigen Arbeitsblättern angaben, die für Sie relevant sind …</t>
  </si>
  <si>
    <t>Gewerbe</t>
  </si>
  <si>
    <t>Wie oft (Anzahl Tage) waren Sie im Home-Office mit der Tätigkeit beschäftigt? Gesamt/Jahr:</t>
  </si>
  <si>
    <t>… oder, an wie vielen Tagen einer durschnittlichen Woche waren Sie mit dem Gewerbe im Home-Office beschäftigt (Anzahl Tage, Angabe zwischen 0-7 Tage):</t>
  </si>
  <si>
    <t>Tage/Woche</t>
  </si>
  <si>
    <t>Tage/Jahr</t>
  </si>
  <si>
    <t>Home-Office</t>
  </si>
  <si>
    <t>Spenden</t>
  </si>
  <si>
    <t>Angaben hier sind nur nötig, wenn Sie mehr als fünf Einzelspenden geleistet haben …</t>
  </si>
  <si>
    <t>… dann wäre die Gefahr erhöht, dass eine/mehrere Spende(n) "untergehen. Das Auflisten zum Zwecke des Verprobens mit unserer Deklaration ist daher dringlich anzuraten.</t>
  </si>
  <si>
    <t>Sofern Sie nur wenige Spenden geleistet haben, reicht das Hochladen der Spendenbelege in DATEV Meine Steuern unter "Spenden" völlig aus.</t>
  </si>
  <si>
    <t>Empfänger</t>
  </si>
  <si>
    <t>Höhe</t>
  </si>
  <si>
    <t>SOS Kinderdorf</t>
  </si>
  <si>
    <t>Angaben hier sind nur nötig, wenn Sie in Summe mit mehreren 100 bzw. mehreren 1.000 Euro Eigenbelastet waren …</t>
  </si>
  <si>
    <t>… nur dann sind die Krankheitskosten steuerlich effektiv abziehbar.</t>
  </si>
  <si>
    <t>Wenn Sie nur "300-400 Euro zusammenbekommen", dann sparen Sie sich diese Arbeit und Lebenszeit. Ohne Auswirkung!</t>
  </si>
  <si>
    <t>Kostenposition</t>
  </si>
  <si>
    <t>Erstattung</t>
  </si>
  <si>
    <t>Eigene wirtschaftl. Belastung</t>
  </si>
  <si>
    <t>Brille Optiker (Erstattung teil. Brillenvers.)</t>
  </si>
  <si>
    <t>Zahnarzt</t>
  </si>
  <si>
    <t>Zuzahlung Apotheke</t>
  </si>
  <si>
    <t>Krankheitskosten - außergewöhnliche Belastungen</t>
  </si>
  <si>
    <t>Die zugehörigen Belege, insb. diejenigen Einzelbelege "größer 200 Euro" bitte in DATEV Meine Steuern bei "außergewöhnliche Belastungen" hochladen.</t>
  </si>
  <si>
    <t>Geben Sie im gelben Feld (nachfolgend) z. B. auch an, wenn Sie Angehörige/Personen unentgeltlich pflegen, egal ob im eigenen Haushalt oder im Haushalt desjenigen.</t>
  </si>
  <si>
    <t>Auch erstmalige (eigene) festgestellte Grade der Behinderung (ZBFS/Versorgungswerk) bzw. Pflegegrade -- oder Änderungen diesbezüglich -- hier bitte nennen u. Unterlagen in DATEV Meine Steuern hochladen …</t>
  </si>
  <si>
    <r>
      <rPr>
        <b/>
        <sz val="11"/>
        <color theme="1"/>
        <rFont val="Calibri"/>
        <family val="2"/>
        <scheme val="minor"/>
      </rPr>
      <t>Enweder Einzelangabe</t>
    </r>
    <r>
      <rPr>
        <sz val="11"/>
        <color theme="1"/>
        <rFont val="Calibri"/>
        <family val="2"/>
        <scheme val="minor"/>
      </rPr>
      <t xml:space="preserve"> vorne, </t>
    </r>
    <r>
      <rPr>
        <b/>
        <sz val="11"/>
        <color theme="1"/>
        <rFont val="Calibri"/>
        <family val="2"/>
        <scheme val="minor"/>
      </rPr>
      <t>oder</t>
    </r>
    <r>
      <rPr>
        <sz val="11"/>
        <color theme="1"/>
        <rFont val="Calibri"/>
        <family val="2"/>
        <scheme val="minor"/>
      </rPr>
      <t xml:space="preserve">: Wie viele Kilometer sind Sie </t>
    </r>
    <r>
      <rPr>
        <b/>
        <sz val="11"/>
        <color theme="1"/>
        <rFont val="Calibri"/>
        <family val="2"/>
        <scheme val="minor"/>
      </rPr>
      <t>insgesamt</t>
    </r>
    <r>
      <rPr>
        <sz val="11"/>
        <color theme="1"/>
        <rFont val="Calibri"/>
        <family val="2"/>
        <scheme val="minor"/>
      </rPr>
      <t xml:space="preserve"> schätzungsweise im Jahr fürs Gewerbe gefahren, Angabe in Kilometer, gesamt:</t>
    </r>
  </si>
  <si>
    <t>Vermietung und Verpachtung</t>
  </si>
  <si>
    <t>Vermietungsobjekt Nr. 1 (Straße, Ort …)</t>
  </si>
  <si>
    <t>Falls Sie mehrere VuV-Objekte haben, bitte das Tabellenblatt kopieren, pro VuV-Objekt ist ein separates Tabellenblatt nötig!</t>
  </si>
  <si>
    <t>Angaben hier sind nur nötig, wenn Sie Eigentümer eines Vermietungsobjekts sind. Trifft das nicht zu, ignorieren Sie dieses Tabellenblatt.</t>
  </si>
  <si>
    <t>Bitte listen Sie die angefallenen Betriebseinnahmen und -ausgaben vollständig auf. Andernfalls droht Steuerhinterziehung (bei nicht vollständiger Erfassung der Betriebseinnahmen) bzw. fehlendes Ausnutzen von Steuerminderungspotenzialen (bei übersehenen Betriebsausgaben):</t>
  </si>
  <si>
    <t>Einnahmen</t>
  </si>
  <si>
    <t>Mieter</t>
  </si>
  <si>
    <t>Art</t>
  </si>
  <si>
    <t>Kaltmiete</t>
  </si>
  <si>
    <t>Nebenkosten</t>
  </si>
  <si>
    <t>Garagenmiete</t>
  </si>
  <si>
    <t>Gesamt</t>
  </si>
  <si>
    <t>Meier</t>
  </si>
  <si>
    <t>Müller</t>
  </si>
  <si>
    <t>Huber</t>
  </si>
  <si>
    <t>Kalt 300 € mtl., Nebenkosten 100 € sowie Nachzahlung durch Mieter aus Vorjahresabrechnung 157,36 Euro, Garage 0 € mtl.</t>
  </si>
  <si>
    <t>Kalt 300 € mtl. bis 05 ab 06: 320 €, Nebenkosten 100 € mtl., Garage 20 € mtl.</t>
  </si>
  <si>
    <t>Kalt 300 € mtl., Nebenkosten 100 € mtl. bis 08 ab 09 90 € u. Rückzahlung aus Vorjahresabrechnung an Mieter 82,76 €, Garage 0 € mtl.</t>
  </si>
  <si>
    <t>Werbungskosten</t>
  </si>
  <si>
    <t>Reparaturen</t>
  </si>
  <si>
    <t>Wie oft (Anzahl Tage) waren Sie im Home-Office mit der VuV-Tätigkeit (Verwaltung Mietverträge, Kontoumsätze prüfen, Kontakt mit Handwerkern wg. Objekt etc.) beschäftigt? Gesamt/Jahr:</t>
  </si>
  <si>
    <t>… oder, an wie vielen Tagen einer durschnittlichen Woche waren Sie mit dem VuV-Objekt im Home-Office beschäftigt (Anzahl Tage, Angabe zwischen 0-7 Tage):</t>
  </si>
  <si>
    <t>Firma u. Reparatur-Art</t>
  </si>
  <si>
    <t>Bauhaus, Kleinbedarf</t>
  </si>
  <si>
    <t>Maler Huber, Außenfassade streichen</t>
  </si>
  <si>
    <t>Sonderpreis Baumarkt, Kleinbedarf</t>
  </si>
  <si>
    <t>Bitte Jahreszinsbescheinigung(en) der Bank(en) hochladen (DATEV Meine Steuern - Vermietungen), wenn Finanzierungszinsen fürs Objekt angefallen sind.</t>
  </si>
  <si>
    <t>Laufende Nebenkosten</t>
  </si>
  <si>
    <t>Grundsteuer</t>
  </si>
  <si>
    <t>Strom</t>
  </si>
  <si>
    <t>Wasser</t>
  </si>
  <si>
    <t>Abwasser</t>
  </si>
  <si>
    <t>Kaminkehrer</t>
  </si>
  <si>
    <t>Müllabfuhr</t>
  </si>
  <si>
    <t>…</t>
  </si>
  <si>
    <t>Sonstige Kosten</t>
  </si>
  <si>
    <t>Anzeige PNP, Mietersuche</t>
  </si>
  <si>
    <t>RechtschutzV für Vermieter</t>
  </si>
  <si>
    <r>
      <t xml:space="preserve">Wie viele Kilometer sind Sie </t>
    </r>
    <r>
      <rPr>
        <b/>
        <sz val="11"/>
        <color theme="1"/>
        <rFont val="Calibri"/>
        <family val="2"/>
        <scheme val="minor"/>
      </rPr>
      <t>insgesamt</t>
    </r>
    <r>
      <rPr>
        <sz val="11"/>
        <color theme="1"/>
        <rFont val="Calibri"/>
        <family val="2"/>
        <scheme val="minor"/>
      </rPr>
      <t xml:space="preserve"> schätzungsweise im Jahr fürs Objekt gefahren, Angabe in Kilometer, gesamt:</t>
    </r>
  </si>
  <si>
    <t>km</t>
  </si>
  <si>
    <t>fdgfd</t>
  </si>
  <si>
    <t>Angaben hier sind nur nötig, wenn Sie ein (Klein-)Gewerbe oder eine (nebenberufl.) selbständige Tätigkeit, nebenberufl. Land- und Forstwirtschaft betreiben. Trifft das nicht zu, ignorieren Sie dieses Tabellenblatt.</t>
  </si>
  <si>
    <t>Bitte listen Sie die angefallenen Einnahmen und Werbungskosten vollständig auf. Andernfalls droht Steuerhinterziehung (bei nicht vollständiger Erfassung der Einnahmen) bzw. fehlendes Ausnutzen von Steuerminderungspotenzialen (bei übersehenen Werbungskosten):</t>
  </si>
  <si>
    <t>Hinweis: Es ist durchaus möglich, dass keine Angaben in den anderen Tabellenblättern zu machen sind. Schätzungsweise werden 7 von 10 Mandanten keine Angaben in den anderen Tabellenblättern machen müssen, weil die dortigen Sachverhalte auf die/den Einzelne/n nicht zutreffen 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</si>
</sst>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  <numFmt numFmtId="165" formatCode="#,##0_ ;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5"/>
      <color rgb="FF00B05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5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164" fontId="0" fillId="0" borderId="0" xfId="1" applyFont="1"/>
    <xf numFmtId="0" fontId="2" fillId="0" borderId="0" xfId="0" applyFont="1"/>
    <xf numFmtId="0" fontId="2" fillId="0" borderId="1" xfId="0" applyFont="1" applyBorder="1"/>
    <xf numFmtId="164" fontId="2" fillId="0" borderId="1" xfId="1" applyFont="1" applyBorder="1"/>
    <xf numFmtId="0" fontId="3" fillId="0" borderId="0" xfId="0" applyFont="1"/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165" fontId="2" fillId="0" borderId="1" xfId="1" applyNumberFormat="1" applyFont="1" applyBorder="1"/>
    <xf numFmtId="0" fontId="0" fillId="2" borderId="0" xfId="0" applyFill="1"/>
    <xf numFmtId="0" fontId="0" fillId="0" borderId="0" xfId="0" quotePrefix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164" fontId="2" fillId="0" borderId="0" xfId="0" applyNumberFormat="1" applyFont="1"/>
    <xf numFmtId="164" fontId="8" fillId="0" borderId="1" xfId="1" applyFont="1" applyBorder="1"/>
    <xf numFmtId="14" fontId="0" fillId="2" borderId="0" xfId="0" applyNumberFormat="1" applyFill="1"/>
    <xf numFmtId="164" fontId="0" fillId="2" borderId="0" xfId="1" applyFont="1" applyFill="1"/>
    <xf numFmtId="44" fontId="0" fillId="2" borderId="0" xfId="0" applyNumberFormat="1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left" vertical="center" wrapText="1"/>
    </xf>
    <xf numFmtId="165" fontId="0" fillId="2" borderId="0" xfId="1" applyNumberFormat="1" applyFont="1" applyFill="1"/>
    <xf numFmtId="0" fontId="9" fillId="0" borderId="0" xfId="0" applyFont="1"/>
    <xf numFmtId="0" fontId="9" fillId="3" borderId="0" xfId="0" applyFont="1" applyFill="1"/>
    <xf numFmtId="0" fontId="0" fillId="3" borderId="0" xfId="0" applyFill="1"/>
    <xf numFmtId="0" fontId="2" fillId="0" borderId="1" xfId="0" applyFont="1" applyBorder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Alignment="1">
      <alignment horizontal="left" wrapText="1"/>
    </xf>
    <xf numFmtId="0" fontId="0" fillId="2" borderId="0" xfId="0" applyFill="1" applyAlignment="1">
      <alignment horizontal="left" vertical="center"/>
    </xf>
    <xf numFmtId="0" fontId="10" fillId="0" borderId="0" xfId="0" applyFont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18</xdr:row>
      <xdr:rowOff>57150</xdr:rowOff>
    </xdr:from>
    <xdr:to>
      <xdr:col>4</xdr:col>
      <xdr:colOff>371475</xdr:colOff>
      <xdr:row>32</xdr:row>
      <xdr:rowOff>171450</xdr:rowOff>
    </xdr:to>
    <xdr:sp macro="" textlink="">
      <xdr:nvSpPr>
        <xdr:cNvPr id="2" name="Pfeil: nach unten 1">
          <a:extLst>
            <a:ext uri="{FF2B5EF4-FFF2-40B4-BE49-F238E27FC236}">
              <a16:creationId xmlns:a16="http://schemas.microsoft.com/office/drawing/2014/main" id="{FA7090F9-6DD8-76CB-E2DC-18D377485755}"/>
            </a:ext>
          </a:extLst>
        </xdr:cNvPr>
        <xdr:cNvSpPr/>
      </xdr:nvSpPr>
      <xdr:spPr>
        <a:xfrm>
          <a:off x="1876425" y="3486150"/>
          <a:ext cx="1543050" cy="278130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665094</xdr:colOff>
      <xdr:row>136</xdr:row>
      <xdr:rowOff>18083</xdr:rowOff>
    </xdr:from>
    <xdr:to>
      <xdr:col>15</xdr:col>
      <xdr:colOff>731702</xdr:colOff>
      <xdr:row>139</xdr:row>
      <xdr:rowOff>174702</xdr:rowOff>
    </xdr:to>
    <xdr:sp macro="" textlink="">
      <xdr:nvSpPr>
        <xdr:cNvPr id="2" name="Pfeil: nach rechts 1" descr="oder&#10;">
          <a:extLst>
            <a:ext uri="{FF2B5EF4-FFF2-40B4-BE49-F238E27FC236}">
              <a16:creationId xmlns:a16="http://schemas.microsoft.com/office/drawing/2014/main" id="{4488A615-34F1-FC16-98B9-B0DD7C2105F7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SpPr/>
      </xdr:nvSpPr>
      <xdr:spPr>
        <a:xfrm rot="20159301">
          <a:off x="2741544" y="28507358"/>
          <a:ext cx="10058333" cy="728119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Oder ...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A9D7E-ED86-45B9-9335-227A7BF71465}">
  <dimension ref="A1:O21"/>
  <sheetViews>
    <sheetView tabSelected="1" workbookViewId="0">
      <selection activeCell="A19" sqref="A19"/>
    </sheetView>
  </sheetViews>
  <sheetFormatPr baseColWidth="10" defaultRowHeight="15" x14ac:dyDescent="0.25"/>
  <sheetData>
    <row r="1" spans="1:15" x14ac:dyDescent="0.25">
      <c r="A1" t="s">
        <v>29</v>
      </c>
    </row>
    <row r="2" spans="1:15" x14ac:dyDescent="0.25">
      <c r="A2" t="s">
        <v>30</v>
      </c>
      <c r="B2" s="11" t="s">
        <v>31</v>
      </c>
    </row>
    <row r="4" spans="1:15" x14ac:dyDescent="0.25">
      <c r="A4" t="s">
        <v>32</v>
      </c>
    </row>
    <row r="5" spans="1:15" x14ac:dyDescent="0.25">
      <c r="A5" t="s">
        <v>61</v>
      </c>
    </row>
    <row r="6" spans="1:15" x14ac:dyDescent="0.25">
      <c r="A6" t="s">
        <v>62</v>
      </c>
    </row>
    <row r="8" spans="1:15" x14ac:dyDescent="0.25">
      <c r="A8" s="31" t="s">
        <v>104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</row>
    <row r="9" spans="1:15" x14ac:dyDescent="0.2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</row>
    <row r="10" spans="1:15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</row>
    <row r="12" spans="1:15" x14ac:dyDescent="0.25">
      <c r="A12" t="s">
        <v>33</v>
      </c>
    </row>
    <row r="13" spans="1:15" x14ac:dyDescent="0.25">
      <c r="A13" t="s">
        <v>34</v>
      </c>
    </row>
    <row r="15" spans="1:15" x14ac:dyDescent="0.25">
      <c r="A15" t="s">
        <v>36</v>
      </c>
    </row>
    <row r="17" spans="1:3" x14ac:dyDescent="0.25">
      <c r="A17" s="32" t="s">
        <v>107</v>
      </c>
    </row>
    <row r="21" spans="1:3" x14ac:dyDescent="0.25">
      <c r="C21" s="12" t="s">
        <v>35</v>
      </c>
    </row>
  </sheetData>
  <mergeCells count="1">
    <mergeCell ref="A8:O10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Z155"/>
  <sheetViews>
    <sheetView workbookViewId="0">
      <selection activeCell="A3" sqref="A3"/>
    </sheetView>
  </sheetViews>
  <sheetFormatPr baseColWidth="10" defaultRowHeight="15" x14ac:dyDescent="0.25"/>
  <cols>
    <col min="2" max="2" width="19.7109375" customWidth="1"/>
    <col min="3" max="3" width="12.7109375" bestFit="1" customWidth="1"/>
  </cols>
  <sheetData>
    <row r="1" spans="1:6" ht="26.25" x14ac:dyDescent="0.4">
      <c r="A1" s="14" t="s">
        <v>37</v>
      </c>
    </row>
    <row r="2" spans="1:6" x14ac:dyDescent="0.25">
      <c r="A2" t="s">
        <v>105</v>
      </c>
    </row>
    <row r="4" spans="1:6" x14ac:dyDescent="0.25">
      <c r="A4" t="s">
        <v>68</v>
      </c>
    </row>
    <row r="8" spans="1:6" ht="19.5" x14ac:dyDescent="0.3">
      <c r="A8" s="13" t="s">
        <v>5</v>
      </c>
    </row>
    <row r="10" spans="1:6" x14ac:dyDescent="0.25">
      <c r="A10" t="s">
        <v>7</v>
      </c>
      <c r="B10" t="s">
        <v>8</v>
      </c>
      <c r="C10" t="s">
        <v>9</v>
      </c>
      <c r="D10" s="2" t="s">
        <v>24</v>
      </c>
      <c r="E10" t="s">
        <v>25</v>
      </c>
      <c r="F10" t="s">
        <v>26</v>
      </c>
    </row>
    <row r="11" spans="1:6" x14ac:dyDescent="0.25">
      <c r="A11" s="19">
        <v>44384</v>
      </c>
      <c r="B11" s="11" t="s">
        <v>6</v>
      </c>
      <c r="C11" s="11" t="s">
        <v>0</v>
      </c>
      <c r="D11" s="20">
        <f>+F11/1.19</f>
        <v>42.016806722689076</v>
      </c>
      <c r="E11" s="21">
        <f>+F11-D11</f>
        <v>7.9831932773109244</v>
      </c>
      <c r="F11" s="20">
        <v>50</v>
      </c>
    </row>
    <row r="12" spans="1:6" x14ac:dyDescent="0.25">
      <c r="A12" s="19">
        <v>44385</v>
      </c>
      <c r="B12" s="11" t="s">
        <v>12</v>
      </c>
      <c r="C12" s="11" t="s">
        <v>13</v>
      </c>
      <c r="D12" s="20">
        <f t="shared" ref="D12:D29" si="0">+F12/1.19</f>
        <v>100</v>
      </c>
      <c r="E12" s="21">
        <f t="shared" ref="E12:E29" si="1">+F12-D12</f>
        <v>19</v>
      </c>
      <c r="F12" s="20">
        <v>119</v>
      </c>
    </row>
    <row r="13" spans="1:6" x14ac:dyDescent="0.25">
      <c r="A13" s="11"/>
      <c r="B13" s="11"/>
      <c r="C13" s="11"/>
      <c r="D13" s="20">
        <f t="shared" si="0"/>
        <v>0</v>
      </c>
      <c r="E13" s="21">
        <f t="shared" si="1"/>
        <v>0</v>
      </c>
      <c r="F13" s="20"/>
    </row>
    <row r="14" spans="1:6" x14ac:dyDescent="0.25">
      <c r="A14" s="11"/>
      <c r="B14" s="11"/>
      <c r="C14" s="11"/>
      <c r="D14" s="20">
        <f t="shared" si="0"/>
        <v>0</v>
      </c>
      <c r="E14" s="21">
        <f t="shared" si="1"/>
        <v>0</v>
      </c>
      <c r="F14" s="20"/>
    </row>
    <row r="15" spans="1:6" x14ac:dyDescent="0.25">
      <c r="A15" s="11"/>
      <c r="B15" s="11"/>
      <c r="C15" s="11"/>
      <c r="D15" s="20">
        <f t="shared" si="0"/>
        <v>0</v>
      </c>
      <c r="E15" s="21">
        <f t="shared" si="1"/>
        <v>0</v>
      </c>
      <c r="F15" s="20"/>
    </row>
    <row r="16" spans="1:6" x14ac:dyDescent="0.25">
      <c r="A16" s="11"/>
      <c r="B16" s="11"/>
      <c r="C16" s="11"/>
      <c r="D16" s="20">
        <f t="shared" si="0"/>
        <v>0</v>
      </c>
      <c r="E16" s="21">
        <f t="shared" si="1"/>
        <v>0</v>
      </c>
      <c r="F16" s="20"/>
    </row>
    <row r="17" spans="1:6" x14ac:dyDescent="0.25">
      <c r="A17" s="11"/>
      <c r="B17" s="11"/>
      <c r="C17" s="11"/>
      <c r="D17" s="20">
        <f t="shared" si="0"/>
        <v>0</v>
      </c>
      <c r="E17" s="21">
        <f t="shared" si="1"/>
        <v>0</v>
      </c>
      <c r="F17" s="20"/>
    </row>
    <row r="18" spans="1:6" x14ac:dyDescent="0.25">
      <c r="A18" s="11"/>
      <c r="B18" s="11"/>
      <c r="C18" s="11"/>
      <c r="D18" s="20">
        <f t="shared" si="0"/>
        <v>0</v>
      </c>
      <c r="E18" s="21">
        <f t="shared" si="1"/>
        <v>0</v>
      </c>
      <c r="F18" s="20"/>
    </row>
    <row r="19" spans="1:6" x14ac:dyDescent="0.25">
      <c r="A19" s="11"/>
      <c r="B19" s="11"/>
      <c r="C19" s="11"/>
      <c r="D19" s="20">
        <f t="shared" si="0"/>
        <v>0</v>
      </c>
      <c r="E19" s="21">
        <f t="shared" si="1"/>
        <v>0</v>
      </c>
      <c r="F19" s="20"/>
    </row>
    <row r="20" spans="1:6" x14ac:dyDescent="0.25">
      <c r="A20" s="11"/>
      <c r="B20" s="11"/>
      <c r="C20" s="11"/>
      <c r="D20" s="20">
        <f t="shared" si="0"/>
        <v>0</v>
      </c>
      <c r="E20" s="21">
        <f t="shared" si="1"/>
        <v>0</v>
      </c>
      <c r="F20" s="20"/>
    </row>
    <row r="21" spans="1:6" x14ac:dyDescent="0.25">
      <c r="A21" s="11"/>
      <c r="B21" s="11"/>
      <c r="C21" s="11"/>
      <c r="D21" s="20">
        <f t="shared" si="0"/>
        <v>0</v>
      </c>
      <c r="E21" s="21">
        <f t="shared" si="1"/>
        <v>0</v>
      </c>
      <c r="F21" s="20"/>
    </row>
    <row r="22" spans="1:6" x14ac:dyDescent="0.25">
      <c r="A22" s="11"/>
      <c r="B22" s="11"/>
      <c r="C22" s="11"/>
      <c r="D22" s="20">
        <f t="shared" si="0"/>
        <v>0</v>
      </c>
      <c r="E22" s="21">
        <f t="shared" si="1"/>
        <v>0</v>
      </c>
      <c r="F22" s="20"/>
    </row>
    <row r="23" spans="1:6" x14ac:dyDescent="0.25">
      <c r="A23" s="11"/>
      <c r="B23" s="11"/>
      <c r="C23" s="11"/>
      <c r="D23" s="20">
        <f t="shared" si="0"/>
        <v>0</v>
      </c>
      <c r="E23" s="21">
        <f t="shared" si="1"/>
        <v>0</v>
      </c>
      <c r="F23" s="20"/>
    </row>
    <row r="24" spans="1:6" x14ac:dyDescent="0.25">
      <c r="A24" s="11"/>
      <c r="B24" s="11"/>
      <c r="C24" s="11"/>
      <c r="D24" s="20">
        <f t="shared" si="0"/>
        <v>0</v>
      </c>
      <c r="E24" s="21">
        <f t="shared" si="1"/>
        <v>0</v>
      </c>
      <c r="F24" s="20"/>
    </row>
    <row r="25" spans="1:6" x14ac:dyDescent="0.25">
      <c r="A25" s="11"/>
      <c r="B25" s="11"/>
      <c r="C25" s="11"/>
      <c r="D25" s="20">
        <f t="shared" si="0"/>
        <v>0</v>
      </c>
      <c r="E25" s="21">
        <f t="shared" si="1"/>
        <v>0</v>
      </c>
      <c r="F25" s="20"/>
    </row>
    <row r="26" spans="1:6" x14ac:dyDescent="0.25">
      <c r="A26" s="11"/>
      <c r="B26" s="11"/>
      <c r="C26" s="11"/>
      <c r="D26" s="20">
        <f t="shared" si="0"/>
        <v>0</v>
      </c>
      <c r="E26" s="21">
        <f t="shared" si="1"/>
        <v>0</v>
      </c>
      <c r="F26" s="20"/>
    </row>
    <row r="27" spans="1:6" x14ac:dyDescent="0.25">
      <c r="A27" s="11"/>
      <c r="B27" s="11"/>
      <c r="C27" s="11"/>
      <c r="D27" s="20">
        <f t="shared" si="0"/>
        <v>0</v>
      </c>
      <c r="E27" s="21">
        <f t="shared" si="1"/>
        <v>0</v>
      </c>
      <c r="F27" s="20"/>
    </row>
    <row r="28" spans="1:6" x14ac:dyDescent="0.25">
      <c r="A28" s="11"/>
      <c r="B28" s="11"/>
      <c r="C28" s="11"/>
      <c r="D28" s="20">
        <f t="shared" si="0"/>
        <v>0</v>
      </c>
      <c r="E28" s="21">
        <f t="shared" si="1"/>
        <v>0</v>
      </c>
      <c r="F28" s="20"/>
    </row>
    <row r="29" spans="1:6" x14ac:dyDescent="0.25">
      <c r="A29" s="11"/>
      <c r="B29" s="11"/>
      <c r="C29" s="11"/>
      <c r="D29" s="20">
        <f t="shared" si="0"/>
        <v>0</v>
      </c>
      <c r="E29" s="21">
        <f t="shared" si="1"/>
        <v>0</v>
      </c>
      <c r="F29" s="20"/>
    </row>
    <row r="30" spans="1:6" ht="15.75" thickBot="1" x14ac:dyDescent="0.3">
      <c r="C30" s="5" t="s">
        <v>11</v>
      </c>
      <c r="D30" s="6">
        <f>+SUM(D11:D29)</f>
        <v>142.01680672268907</v>
      </c>
      <c r="E30" s="6">
        <f t="shared" ref="E30:F30" si="2">+SUM(E11:E29)</f>
        <v>26.983193277310924</v>
      </c>
      <c r="F30" s="6">
        <f t="shared" si="2"/>
        <v>169</v>
      </c>
    </row>
    <row r="31" spans="1:6" ht="15.75" thickTop="1" x14ac:dyDescent="0.25"/>
    <row r="34" spans="1:26" ht="19.5" x14ac:dyDescent="0.3">
      <c r="A34" s="15" t="s">
        <v>14</v>
      </c>
      <c r="B34" s="8"/>
      <c r="C34" s="8"/>
      <c r="D34" s="8"/>
      <c r="H34" s="8"/>
      <c r="I34" s="8"/>
      <c r="J34" s="8"/>
      <c r="N34" s="8"/>
      <c r="O34" s="8"/>
      <c r="P34" s="8"/>
      <c r="T34" s="8"/>
      <c r="U34" s="8"/>
      <c r="V34" s="8"/>
      <c r="Z34" s="8"/>
    </row>
    <row r="35" spans="1:26" x14ac:dyDescent="0.25">
      <c r="A35" s="4"/>
      <c r="B35" s="8"/>
      <c r="C35" s="8"/>
      <c r="D35" s="8"/>
      <c r="H35" s="8"/>
      <c r="I35" s="8"/>
      <c r="J35" s="8"/>
      <c r="N35" s="8"/>
      <c r="O35" s="8"/>
      <c r="P35" s="8"/>
      <c r="T35" s="8"/>
      <c r="U35" s="8"/>
      <c r="V35" s="8"/>
      <c r="Z35" s="8"/>
    </row>
    <row r="36" spans="1:26" x14ac:dyDescent="0.25">
      <c r="A36" s="4"/>
      <c r="B36" s="8"/>
      <c r="C36" s="8"/>
      <c r="D36" s="8"/>
      <c r="H36" s="8"/>
      <c r="I36" s="8"/>
      <c r="J36" s="8"/>
      <c r="N36" s="8"/>
      <c r="O36" s="8"/>
      <c r="P36" s="8"/>
      <c r="T36" s="8"/>
      <c r="U36" s="8"/>
      <c r="V36" s="8"/>
      <c r="Z36" s="8"/>
    </row>
    <row r="37" spans="1:26" x14ac:dyDescent="0.25">
      <c r="A37" s="7" t="s">
        <v>1</v>
      </c>
      <c r="B37" s="8"/>
      <c r="C37" s="8"/>
      <c r="D37" s="8"/>
    </row>
    <row r="38" spans="1:26" x14ac:dyDescent="0.25">
      <c r="A38" t="s">
        <v>7</v>
      </c>
      <c r="B38" s="8" t="s">
        <v>15</v>
      </c>
      <c r="C38" s="8" t="s">
        <v>24</v>
      </c>
      <c r="D38" s="8" t="s">
        <v>25</v>
      </c>
      <c r="E38" s="2" t="s">
        <v>26</v>
      </c>
    </row>
    <row r="39" spans="1:26" ht="63.75" customHeight="1" x14ac:dyDescent="0.25">
      <c r="A39" s="19">
        <v>44384</v>
      </c>
      <c r="B39" s="22" t="s">
        <v>28</v>
      </c>
      <c r="C39" s="20">
        <f t="shared" ref="C39:C57" si="3">+E39/1.19</f>
        <v>30.067226890756306</v>
      </c>
      <c r="D39" s="21">
        <f t="shared" ref="D39:D57" si="4">+E39-C39</f>
        <v>5.7127731092436953</v>
      </c>
      <c r="E39" s="20">
        <v>35.78</v>
      </c>
    </row>
    <row r="40" spans="1:26" ht="36.75" customHeight="1" x14ac:dyDescent="0.25">
      <c r="A40" s="19">
        <v>44385</v>
      </c>
      <c r="B40" s="22" t="s">
        <v>2</v>
      </c>
      <c r="C40" s="20">
        <f t="shared" si="3"/>
        <v>86.554621848739501</v>
      </c>
      <c r="D40" s="21">
        <f t="shared" si="4"/>
        <v>16.445378151260499</v>
      </c>
      <c r="E40" s="20">
        <v>103</v>
      </c>
    </row>
    <row r="41" spans="1:26" x14ac:dyDescent="0.25">
      <c r="A41" s="11"/>
      <c r="B41" s="22"/>
      <c r="C41" s="20">
        <f t="shared" si="3"/>
        <v>0</v>
      </c>
      <c r="D41" s="21">
        <f t="shared" si="4"/>
        <v>0</v>
      </c>
      <c r="E41" s="20"/>
    </row>
    <row r="42" spans="1:26" x14ac:dyDescent="0.25">
      <c r="A42" s="11"/>
      <c r="B42" s="22"/>
      <c r="C42" s="20">
        <f t="shared" si="3"/>
        <v>0</v>
      </c>
      <c r="D42" s="21">
        <f t="shared" si="4"/>
        <v>0</v>
      </c>
      <c r="E42" s="20"/>
    </row>
    <row r="43" spans="1:26" x14ac:dyDescent="0.25">
      <c r="A43" s="11"/>
      <c r="B43" s="22"/>
      <c r="C43" s="20">
        <f t="shared" si="3"/>
        <v>0</v>
      </c>
      <c r="D43" s="21">
        <f t="shared" si="4"/>
        <v>0</v>
      </c>
      <c r="E43" s="20"/>
    </row>
    <row r="44" spans="1:26" x14ac:dyDescent="0.25">
      <c r="A44" s="11"/>
      <c r="B44" s="22"/>
      <c r="C44" s="20">
        <f t="shared" si="3"/>
        <v>0</v>
      </c>
      <c r="D44" s="21">
        <f t="shared" si="4"/>
        <v>0</v>
      </c>
      <c r="E44" s="20"/>
    </row>
    <row r="45" spans="1:26" x14ac:dyDescent="0.25">
      <c r="A45" s="11"/>
      <c r="B45" s="22"/>
      <c r="C45" s="20">
        <f t="shared" si="3"/>
        <v>0</v>
      </c>
      <c r="D45" s="21">
        <f t="shared" si="4"/>
        <v>0</v>
      </c>
      <c r="E45" s="20"/>
    </row>
    <row r="46" spans="1:26" x14ac:dyDescent="0.25">
      <c r="A46" s="11"/>
      <c r="B46" s="22"/>
      <c r="C46" s="20">
        <f t="shared" si="3"/>
        <v>0</v>
      </c>
      <c r="D46" s="21">
        <f t="shared" si="4"/>
        <v>0</v>
      </c>
      <c r="E46" s="20"/>
    </row>
    <row r="47" spans="1:26" x14ac:dyDescent="0.25">
      <c r="A47" s="11"/>
      <c r="B47" s="22"/>
      <c r="C47" s="20">
        <f t="shared" si="3"/>
        <v>0</v>
      </c>
      <c r="D47" s="21">
        <f t="shared" si="4"/>
        <v>0</v>
      </c>
      <c r="E47" s="20"/>
    </row>
    <row r="48" spans="1:26" x14ac:dyDescent="0.25">
      <c r="A48" s="11"/>
      <c r="B48" s="22"/>
      <c r="C48" s="20">
        <f t="shared" si="3"/>
        <v>0</v>
      </c>
      <c r="D48" s="21">
        <f t="shared" si="4"/>
        <v>0</v>
      </c>
      <c r="E48" s="20"/>
    </row>
    <row r="49" spans="1:5" x14ac:dyDescent="0.25">
      <c r="A49" s="11"/>
      <c r="B49" s="22"/>
      <c r="C49" s="20">
        <f t="shared" si="3"/>
        <v>0</v>
      </c>
      <c r="D49" s="21">
        <f t="shared" si="4"/>
        <v>0</v>
      </c>
      <c r="E49" s="20"/>
    </row>
    <row r="50" spans="1:5" x14ac:dyDescent="0.25">
      <c r="A50" s="11"/>
      <c r="B50" s="22"/>
      <c r="C50" s="20">
        <f t="shared" si="3"/>
        <v>0</v>
      </c>
      <c r="D50" s="21">
        <f t="shared" si="4"/>
        <v>0</v>
      </c>
      <c r="E50" s="20"/>
    </row>
    <row r="51" spans="1:5" x14ac:dyDescent="0.25">
      <c r="A51" s="11"/>
      <c r="B51" s="22"/>
      <c r="C51" s="20">
        <f t="shared" si="3"/>
        <v>0</v>
      </c>
      <c r="D51" s="21">
        <f t="shared" si="4"/>
        <v>0</v>
      </c>
      <c r="E51" s="20"/>
    </row>
    <row r="52" spans="1:5" x14ac:dyDescent="0.25">
      <c r="A52" s="11"/>
      <c r="B52" s="22"/>
      <c r="C52" s="20">
        <f t="shared" si="3"/>
        <v>0</v>
      </c>
      <c r="D52" s="21">
        <f t="shared" si="4"/>
        <v>0</v>
      </c>
      <c r="E52" s="20"/>
    </row>
    <row r="53" spans="1:5" x14ac:dyDescent="0.25">
      <c r="A53" s="11"/>
      <c r="B53" s="22"/>
      <c r="C53" s="20">
        <f t="shared" si="3"/>
        <v>0</v>
      </c>
      <c r="D53" s="21">
        <f t="shared" si="4"/>
        <v>0</v>
      </c>
      <c r="E53" s="20"/>
    </row>
    <row r="54" spans="1:5" x14ac:dyDescent="0.25">
      <c r="A54" s="11"/>
      <c r="B54" s="22"/>
      <c r="C54" s="20">
        <f t="shared" si="3"/>
        <v>0</v>
      </c>
      <c r="D54" s="21">
        <f t="shared" si="4"/>
        <v>0</v>
      </c>
      <c r="E54" s="20"/>
    </row>
    <row r="55" spans="1:5" x14ac:dyDescent="0.25">
      <c r="A55" s="11"/>
      <c r="B55" s="22"/>
      <c r="C55" s="20">
        <f t="shared" si="3"/>
        <v>0</v>
      </c>
      <c r="D55" s="21">
        <f t="shared" si="4"/>
        <v>0</v>
      </c>
      <c r="E55" s="20"/>
    </row>
    <row r="56" spans="1:5" x14ac:dyDescent="0.25">
      <c r="A56" s="11"/>
      <c r="B56" s="22"/>
      <c r="C56" s="20">
        <f t="shared" si="3"/>
        <v>0</v>
      </c>
      <c r="D56" s="21">
        <f t="shared" si="4"/>
        <v>0</v>
      </c>
      <c r="E56" s="20"/>
    </row>
    <row r="57" spans="1:5" x14ac:dyDescent="0.25">
      <c r="A57" s="11"/>
      <c r="B57" s="22"/>
      <c r="C57" s="20">
        <f t="shared" si="3"/>
        <v>0</v>
      </c>
      <c r="D57" s="21">
        <f t="shared" si="4"/>
        <v>0</v>
      </c>
      <c r="E57" s="20"/>
    </row>
    <row r="58" spans="1:5" ht="15.75" thickBot="1" x14ac:dyDescent="0.3">
      <c r="B58" s="9" t="s">
        <v>11</v>
      </c>
      <c r="C58" s="6">
        <f>+SUM(C39:C57)</f>
        <v>116.6218487394958</v>
      </c>
      <c r="D58" s="6">
        <f>+SUM(D39:D57)</f>
        <v>22.158151260504194</v>
      </c>
      <c r="E58" s="6">
        <f>+SUM(E39:E57)</f>
        <v>138.78</v>
      </c>
    </row>
    <row r="59" spans="1:5" ht="15.75" thickTop="1" x14ac:dyDescent="0.25"/>
    <row r="61" spans="1:5" x14ac:dyDescent="0.25">
      <c r="A61" s="7" t="s">
        <v>16</v>
      </c>
      <c r="B61" s="8"/>
      <c r="C61" s="8"/>
      <c r="D61" s="8"/>
    </row>
    <row r="62" spans="1:5" x14ac:dyDescent="0.25">
      <c r="A62" t="s">
        <v>7</v>
      </c>
      <c r="B62" s="8" t="s">
        <v>15</v>
      </c>
      <c r="C62" s="8" t="s">
        <v>24</v>
      </c>
      <c r="D62" s="8" t="s">
        <v>25</v>
      </c>
      <c r="E62" s="2" t="s">
        <v>26</v>
      </c>
    </row>
    <row r="63" spans="1:5" x14ac:dyDescent="0.25">
      <c r="A63" s="19">
        <v>44384</v>
      </c>
      <c r="B63" s="22" t="s">
        <v>17</v>
      </c>
      <c r="C63" s="20">
        <f t="shared" ref="C63:C81" si="5">+E63/1.19</f>
        <v>30.067226890756306</v>
      </c>
      <c r="D63" s="21">
        <f t="shared" ref="D63:D81" si="6">+E63-C63</f>
        <v>5.7127731092436953</v>
      </c>
      <c r="E63" s="20">
        <v>35.78</v>
      </c>
    </row>
    <row r="64" spans="1:5" x14ac:dyDescent="0.25">
      <c r="A64" s="19">
        <v>44387</v>
      </c>
      <c r="B64" s="22" t="s">
        <v>18</v>
      </c>
      <c r="C64" s="20">
        <f t="shared" si="5"/>
        <v>86.554621848739501</v>
      </c>
      <c r="D64" s="21">
        <f t="shared" si="6"/>
        <v>16.445378151260499</v>
      </c>
      <c r="E64" s="20">
        <v>103</v>
      </c>
    </row>
    <row r="65" spans="1:5" x14ac:dyDescent="0.25">
      <c r="A65" s="11"/>
      <c r="B65" s="22"/>
      <c r="C65" s="20">
        <f t="shared" si="5"/>
        <v>0</v>
      </c>
      <c r="D65" s="21">
        <f t="shared" si="6"/>
        <v>0</v>
      </c>
      <c r="E65" s="20"/>
    </row>
    <row r="66" spans="1:5" x14ac:dyDescent="0.25">
      <c r="A66" s="11"/>
      <c r="B66" s="22"/>
      <c r="C66" s="20">
        <f t="shared" si="5"/>
        <v>0</v>
      </c>
      <c r="D66" s="21">
        <f t="shared" si="6"/>
        <v>0</v>
      </c>
      <c r="E66" s="20"/>
    </row>
    <row r="67" spans="1:5" x14ac:dyDescent="0.25">
      <c r="A67" s="11"/>
      <c r="B67" s="22"/>
      <c r="C67" s="20">
        <f t="shared" si="5"/>
        <v>0</v>
      </c>
      <c r="D67" s="21">
        <f t="shared" si="6"/>
        <v>0</v>
      </c>
      <c r="E67" s="20"/>
    </row>
    <row r="68" spans="1:5" x14ac:dyDescent="0.25">
      <c r="A68" s="11"/>
      <c r="B68" s="22"/>
      <c r="C68" s="20">
        <f t="shared" si="5"/>
        <v>0</v>
      </c>
      <c r="D68" s="21">
        <f t="shared" si="6"/>
        <v>0</v>
      </c>
      <c r="E68" s="20"/>
    </row>
    <row r="69" spans="1:5" x14ac:dyDescent="0.25">
      <c r="A69" s="11"/>
      <c r="B69" s="22"/>
      <c r="C69" s="20">
        <f t="shared" si="5"/>
        <v>0</v>
      </c>
      <c r="D69" s="21">
        <f t="shared" si="6"/>
        <v>0</v>
      </c>
      <c r="E69" s="20"/>
    </row>
    <row r="70" spans="1:5" x14ac:dyDescent="0.25">
      <c r="A70" s="11"/>
      <c r="B70" s="22"/>
      <c r="C70" s="20">
        <f t="shared" si="5"/>
        <v>0</v>
      </c>
      <c r="D70" s="21">
        <f t="shared" si="6"/>
        <v>0</v>
      </c>
      <c r="E70" s="20"/>
    </row>
    <row r="71" spans="1:5" x14ac:dyDescent="0.25">
      <c r="A71" s="11"/>
      <c r="B71" s="22"/>
      <c r="C71" s="20">
        <f t="shared" si="5"/>
        <v>0</v>
      </c>
      <c r="D71" s="21">
        <f t="shared" si="6"/>
        <v>0</v>
      </c>
      <c r="E71" s="20"/>
    </row>
    <row r="72" spans="1:5" x14ac:dyDescent="0.25">
      <c r="A72" s="11"/>
      <c r="B72" s="22"/>
      <c r="C72" s="20">
        <f t="shared" si="5"/>
        <v>0</v>
      </c>
      <c r="D72" s="21">
        <f t="shared" si="6"/>
        <v>0</v>
      </c>
      <c r="E72" s="20"/>
    </row>
    <row r="73" spans="1:5" x14ac:dyDescent="0.25">
      <c r="A73" s="11"/>
      <c r="B73" s="22"/>
      <c r="C73" s="20">
        <f t="shared" si="5"/>
        <v>0</v>
      </c>
      <c r="D73" s="21">
        <f t="shared" si="6"/>
        <v>0</v>
      </c>
      <c r="E73" s="20"/>
    </row>
    <row r="74" spans="1:5" x14ac:dyDescent="0.25">
      <c r="A74" s="11"/>
      <c r="B74" s="22"/>
      <c r="C74" s="20">
        <f t="shared" si="5"/>
        <v>0</v>
      </c>
      <c r="D74" s="21">
        <f t="shared" si="6"/>
        <v>0</v>
      </c>
      <c r="E74" s="20"/>
    </row>
    <row r="75" spans="1:5" x14ac:dyDescent="0.25">
      <c r="A75" s="11"/>
      <c r="B75" s="22"/>
      <c r="C75" s="20">
        <f t="shared" si="5"/>
        <v>0</v>
      </c>
      <c r="D75" s="21">
        <f t="shared" si="6"/>
        <v>0</v>
      </c>
      <c r="E75" s="20"/>
    </row>
    <row r="76" spans="1:5" x14ac:dyDescent="0.25">
      <c r="A76" s="11"/>
      <c r="B76" s="22"/>
      <c r="C76" s="20">
        <f t="shared" si="5"/>
        <v>0</v>
      </c>
      <c r="D76" s="21">
        <f t="shared" si="6"/>
        <v>0</v>
      </c>
      <c r="E76" s="20"/>
    </row>
    <row r="77" spans="1:5" x14ac:dyDescent="0.25">
      <c r="A77" s="11"/>
      <c r="B77" s="22"/>
      <c r="C77" s="20">
        <f t="shared" si="5"/>
        <v>0</v>
      </c>
      <c r="D77" s="21">
        <f t="shared" si="6"/>
        <v>0</v>
      </c>
      <c r="E77" s="20"/>
    </row>
    <row r="78" spans="1:5" x14ac:dyDescent="0.25">
      <c r="A78" s="11"/>
      <c r="B78" s="22"/>
      <c r="C78" s="20">
        <f t="shared" si="5"/>
        <v>0</v>
      </c>
      <c r="D78" s="21">
        <f t="shared" si="6"/>
        <v>0</v>
      </c>
      <c r="E78" s="20"/>
    </row>
    <row r="79" spans="1:5" x14ac:dyDescent="0.25">
      <c r="A79" s="11"/>
      <c r="B79" s="22"/>
      <c r="C79" s="20">
        <f t="shared" si="5"/>
        <v>0</v>
      </c>
      <c r="D79" s="21">
        <f t="shared" si="6"/>
        <v>0</v>
      </c>
      <c r="E79" s="20"/>
    </row>
    <row r="80" spans="1:5" x14ac:dyDescent="0.25">
      <c r="A80" s="11"/>
      <c r="B80" s="22"/>
      <c r="C80" s="20">
        <f t="shared" si="5"/>
        <v>0</v>
      </c>
      <c r="D80" s="21">
        <f t="shared" si="6"/>
        <v>0</v>
      </c>
      <c r="E80" s="20"/>
    </row>
    <row r="81" spans="1:5" x14ac:dyDescent="0.25">
      <c r="A81" s="11"/>
      <c r="B81" s="22"/>
      <c r="C81" s="20">
        <f t="shared" si="5"/>
        <v>0</v>
      </c>
      <c r="D81" s="21">
        <f t="shared" si="6"/>
        <v>0</v>
      </c>
      <c r="E81" s="20"/>
    </row>
    <row r="82" spans="1:5" ht="15.75" thickBot="1" x14ac:dyDescent="0.3">
      <c r="B82" s="9" t="s">
        <v>11</v>
      </c>
      <c r="C82" s="6">
        <f>+SUM(C63:C81)</f>
        <v>116.6218487394958</v>
      </c>
      <c r="D82" s="6">
        <f>+SUM(D63:D81)</f>
        <v>22.158151260504194</v>
      </c>
      <c r="E82" s="6">
        <f>+SUM(E63:E81)</f>
        <v>138.78</v>
      </c>
    </row>
    <row r="83" spans="1:5" ht="15.75" thickTop="1" x14ac:dyDescent="0.25"/>
    <row r="85" spans="1:5" x14ac:dyDescent="0.25">
      <c r="A85" s="7" t="s">
        <v>3</v>
      </c>
      <c r="B85" s="8"/>
      <c r="C85" s="8"/>
      <c r="D85" s="8"/>
    </row>
    <row r="86" spans="1:5" x14ac:dyDescent="0.25">
      <c r="A86" t="s">
        <v>7</v>
      </c>
      <c r="B86" s="8" t="s">
        <v>15</v>
      </c>
      <c r="C86" s="8" t="s">
        <v>24</v>
      </c>
      <c r="D86" s="8" t="s">
        <v>25</v>
      </c>
      <c r="E86" s="2" t="s">
        <v>26</v>
      </c>
    </row>
    <row r="87" spans="1:5" x14ac:dyDescent="0.25">
      <c r="A87" s="19">
        <v>44384</v>
      </c>
      <c r="B87" s="22" t="s">
        <v>4</v>
      </c>
      <c r="C87" s="20">
        <f t="shared" ref="C87:C105" si="7">+E87/1.19</f>
        <v>33.571428571428577</v>
      </c>
      <c r="D87" s="21">
        <f t="shared" ref="D87:D105" si="8">+E87-C87</f>
        <v>6.3785714285714263</v>
      </c>
      <c r="E87" s="20">
        <v>39.950000000000003</v>
      </c>
    </row>
    <row r="88" spans="1:5" x14ac:dyDescent="0.25">
      <c r="A88" s="19">
        <v>44415</v>
      </c>
      <c r="B88" s="22" t="s">
        <v>4</v>
      </c>
      <c r="C88" s="20">
        <f t="shared" si="7"/>
        <v>33.571428571428577</v>
      </c>
      <c r="D88" s="21">
        <f t="shared" si="8"/>
        <v>6.3785714285714263</v>
      </c>
      <c r="E88" s="20">
        <v>39.950000000000003</v>
      </c>
    </row>
    <row r="89" spans="1:5" x14ac:dyDescent="0.25">
      <c r="A89" s="11"/>
      <c r="B89" s="22"/>
      <c r="C89" s="20">
        <f t="shared" si="7"/>
        <v>0</v>
      </c>
      <c r="D89" s="21">
        <f t="shared" si="8"/>
        <v>0</v>
      </c>
      <c r="E89" s="20"/>
    </row>
    <row r="90" spans="1:5" x14ac:dyDescent="0.25">
      <c r="A90" s="11"/>
      <c r="B90" s="22"/>
      <c r="C90" s="20">
        <f t="shared" si="7"/>
        <v>0</v>
      </c>
      <c r="D90" s="21">
        <f t="shared" si="8"/>
        <v>0</v>
      </c>
      <c r="E90" s="20"/>
    </row>
    <row r="91" spans="1:5" x14ac:dyDescent="0.25">
      <c r="A91" s="11"/>
      <c r="B91" s="22"/>
      <c r="C91" s="20">
        <f t="shared" si="7"/>
        <v>0</v>
      </c>
      <c r="D91" s="21">
        <f t="shared" si="8"/>
        <v>0</v>
      </c>
      <c r="E91" s="20"/>
    </row>
    <row r="92" spans="1:5" x14ac:dyDescent="0.25">
      <c r="A92" s="11"/>
      <c r="B92" s="22"/>
      <c r="C92" s="20">
        <f t="shared" si="7"/>
        <v>0</v>
      </c>
      <c r="D92" s="21">
        <f t="shared" si="8"/>
        <v>0</v>
      </c>
      <c r="E92" s="20"/>
    </row>
    <row r="93" spans="1:5" x14ac:dyDescent="0.25">
      <c r="A93" s="11"/>
      <c r="B93" s="22"/>
      <c r="C93" s="20">
        <f t="shared" si="7"/>
        <v>0</v>
      </c>
      <c r="D93" s="21">
        <f t="shared" si="8"/>
        <v>0</v>
      </c>
      <c r="E93" s="20"/>
    </row>
    <row r="94" spans="1:5" x14ac:dyDescent="0.25">
      <c r="A94" s="11"/>
      <c r="B94" s="22"/>
      <c r="C94" s="20">
        <f t="shared" si="7"/>
        <v>0</v>
      </c>
      <c r="D94" s="21">
        <f t="shared" si="8"/>
        <v>0</v>
      </c>
      <c r="E94" s="20"/>
    </row>
    <row r="95" spans="1:5" x14ac:dyDescent="0.25">
      <c r="A95" s="11"/>
      <c r="B95" s="22"/>
      <c r="C95" s="20">
        <f t="shared" si="7"/>
        <v>0</v>
      </c>
      <c r="D95" s="21">
        <f t="shared" si="8"/>
        <v>0</v>
      </c>
      <c r="E95" s="20"/>
    </row>
    <row r="96" spans="1:5" x14ac:dyDescent="0.25">
      <c r="A96" s="11"/>
      <c r="B96" s="22"/>
      <c r="C96" s="20">
        <f t="shared" si="7"/>
        <v>0</v>
      </c>
      <c r="D96" s="21">
        <f t="shared" si="8"/>
        <v>0</v>
      </c>
      <c r="E96" s="20"/>
    </row>
    <row r="97" spans="1:5" x14ac:dyDescent="0.25">
      <c r="A97" s="11"/>
      <c r="B97" s="22"/>
      <c r="C97" s="20">
        <f t="shared" si="7"/>
        <v>0</v>
      </c>
      <c r="D97" s="21">
        <f t="shared" si="8"/>
        <v>0</v>
      </c>
      <c r="E97" s="20"/>
    </row>
    <row r="98" spans="1:5" x14ac:dyDescent="0.25">
      <c r="A98" s="11"/>
      <c r="B98" s="22"/>
      <c r="C98" s="20">
        <f t="shared" si="7"/>
        <v>0</v>
      </c>
      <c r="D98" s="21">
        <f t="shared" si="8"/>
        <v>0</v>
      </c>
      <c r="E98" s="20"/>
    </row>
    <row r="99" spans="1:5" x14ac:dyDescent="0.25">
      <c r="A99" s="11"/>
      <c r="B99" s="22"/>
      <c r="C99" s="20">
        <f t="shared" si="7"/>
        <v>0</v>
      </c>
      <c r="D99" s="21">
        <f t="shared" si="8"/>
        <v>0</v>
      </c>
      <c r="E99" s="20"/>
    </row>
    <row r="100" spans="1:5" x14ac:dyDescent="0.25">
      <c r="A100" s="11"/>
      <c r="B100" s="22"/>
      <c r="C100" s="20">
        <f t="shared" si="7"/>
        <v>0</v>
      </c>
      <c r="D100" s="21">
        <f t="shared" si="8"/>
        <v>0</v>
      </c>
      <c r="E100" s="20"/>
    </row>
    <row r="101" spans="1:5" x14ac:dyDescent="0.25">
      <c r="A101" s="11"/>
      <c r="B101" s="22"/>
      <c r="C101" s="20">
        <f t="shared" si="7"/>
        <v>0</v>
      </c>
      <c r="D101" s="21">
        <f t="shared" si="8"/>
        <v>0</v>
      </c>
      <c r="E101" s="20"/>
    </row>
    <row r="102" spans="1:5" x14ac:dyDescent="0.25">
      <c r="A102" s="11"/>
      <c r="B102" s="22"/>
      <c r="C102" s="20">
        <f t="shared" si="7"/>
        <v>0</v>
      </c>
      <c r="D102" s="21">
        <f t="shared" si="8"/>
        <v>0</v>
      </c>
      <c r="E102" s="20"/>
    </row>
    <row r="103" spans="1:5" x14ac:dyDescent="0.25">
      <c r="A103" s="11"/>
      <c r="B103" s="22"/>
      <c r="C103" s="20">
        <f t="shared" si="7"/>
        <v>0</v>
      </c>
      <c r="D103" s="21">
        <f t="shared" si="8"/>
        <v>0</v>
      </c>
      <c r="E103" s="20"/>
    </row>
    <row r="104" spans="1:5" x14ac:dyDescent="0.25">
      <c r="A104" s="11"/>
      <c r="B104" s="22"/>
      <c r="C104" s="20">
        <f t="shared" si="7"/>
        <v>0</v>
      </c>
      <c r="D104" s="21">
        <f t="shared" si="8"/>
        <v>0</v>
      </c>
      <c r="E104" s="20"/>
    </row>
    <row r="105" spans="1:5" x14ac:dyDescent="0.25">
      <c r="A105" s="11"/>
      <c r="B105" s="22"/>
      <c r="C105" s="20">
        <f t="shared" si="7"/>
        <v>0</v>
      </c>
      <c r="D105" s="21">
        <f t="shared" si="8"/>
        <v>0</v>
      </c>
      <c r="E105" s="20"/>
    </row>
    <row r="106" spans="1:5" ht="15.75" thickBot="1" x14ac:dyDescent="0.3">
      <c r="B106" s="9" t="s">
        <v>11</v>
      </c>
      <c r="C106" s="6">
        <f>+SUM(C87:C105)</f>
        <v>67.142857142857153</v>
      </c>
      <c r="D106" s="6">
        <f>+SUM(D87:D105)</f>
        <v>12.757142857142853</v>
      </c>
      <c r="E106" s="6">
        <f>+SUM(E87:E105)</f>
        <v>79.900000000000006</v>
      </c>
    </row>
    <row r="107" spans="1:5" ht="15.75" thickTop="1" x14ac:dyDescent="0.25"/>
    <row r="109" spans="1:5" x14ac:dyDescent="0.25">
      <c r="A109" s="7" t="s">
        <v>27</v>
      </c>
      <c r="B109" s="8"/>
      <c r="C109" s="8"/>
      <c r="D109" s="8"/>
    </row>
    <row r="110" spans="1:5" x14ac:dyDescent="0.25">
      <c r="A110" t="s">
        <v>7</v>
      </c>
      <c r="B110" s="8" t="s">
        <v>15</v>
      </c>
      <c r="C110" s="8" t="s">
        <v>24</v>
      </c>
      <c r="D110" s="8" t="s">
        <v>25</v>
      </c>
      <c r="E110" s="2" t="s">
        <v>26</v>
      </c>
    </row>
    <row r="111" spans="1:5" x14ac:dyDescent="0.25">
      <c r="A111" s="19">
        <v>44384</v>
      </c>
      <c r="B111" s="22" t="s">
        <v>19</v>
      </c>
      <c r="C111" s="20">
        <f t="shared" ref="C111:C129" si="9">+E111/1.19</f>
        <v>25.210084033613448</v>
      </c>
      <c r="D111" s="21">
        <f t="shared" ref="D111:D129" si="10">+E111-C111</f>
        <v>4.7899159663865518</v>
      </c>
      <c r="E111" s="20">
        <v>30</v>
      </c>
    </row>
    <row r="112" spans="1:5" x14ac:dyDescent="0.25">
      <c r="A112" s="19"/>
      <c r="B112" s="22"/>
      <c r="C112" s="20">
        <f t="shared" si="9"/>
        <v>0</v>
      </c>
      <c r="D112" s="21">
        <f t="shared" si="10"/>
        <v>0</v>
      </c>
      <c r="E112" s="20"/>
    </row>
    <row r="113" spans="1:5" x14ac:dyDescent="0.25">
      <c r="A113" s="11"/>
      <c r="B113" s="22"/>
      <c r="C113" s="20">
        <f t="shared" si="9"/>
        <v>0</v>
      </c>
      <c r="D113" s="21">
        <f t="shared" si="10"/>
        <v>0</v>
      </c>
      <c r="E113" s="20"/>
    </row>
    <row r="114" spans="1:5" x14ac:dyDescent="0.25">
      <c r="A114" s="11"/>
      <c r="B114" s="22"/>
      <c r="C114" s="20">
        <f t="shared" si="9"/>
        <v>0</v>
      </c>
      <c r="D114" s="21">
        <f t="shared" si="10"/>
        <v>0</v>
      </c>
      <c r="E114" s="20"/>
    </row>
    <row r="115" spans="1:5" x14ac:dyDescent="0.25">
      <c r="A115" s="11"/>
      <c r="B115" s="22"/>
      <c r="C115" s="20">
        <f t="shared" si="9"/>
        <v>0</v>
      </c>
      <c r="D115" s="21">
        <f t="shared" si="10"/>
        <v>0</v>
      </c>
      <c r="E115" s="20"/>
    </row>
    <row r="116" spans="1:5" x14ac:dyDescent="0.25">
      <c r="A116" s="11"/>
      <c r="B116" s="22"/>
      <c r="C116" s="20">
        <f t="shared" si="9"/>
        <v>0</v>
      </c>
      <c r="D116" s="21">
        <f t="shared" si="10"/>
        <v>0</v>
      </c>
      <c r="E116" s="20"/>
    </row>
    <row r="117" spans="1:5" x14ac:dyDescent="0.25">
      <c r="A117" s="11"/>
      <c r="B117" s="22"/>
      <c r="C117" s="20">
        <f t="shared" si="9"/>
        <v>0</v>
      </c>
      <c r="D117" s="21">
        <f t="shared" si="10"/>
        <v>0</v>
      </c>
      <c r="E117" s="20"/>
    </row>
    <row r="118" spans="1:5" x14ac:dyDescent="0.25">
      <c r="A118" s="11"/>
      <c r="B118" s="22"/>
      <c r="C118" s="20">
        <f t="shared" si="9"/>
        <v>0</v>
      </c>
      <c r="D118" s="21">
        <f t="shared" si="10"/>
        <v>0</v>
      </c>
      <c r="E118" s="20"/>
    </row>
    <row r="119" spans="1:5" x14ac:dyDescent="0.25">
      <c r="A119" s="11"/>
      <c r="B119" s="22"/>
      <c r="C119" s="20">
        <f t="shared" si="9"/>
        <v>0</v>
      </c>
      <c r="D119" s="21">
        <f t="shared" si="10"/>
        <v>0</v>
      </c>
      <c r="E119" s="20"/>
    </row>
    <row r="120" spans="1:5" x14ac:dyDescent="0.25">
      <c r="A120" s="11"/>
      <c r="B120" s="22"/>
      <c r="C120" s="20">
        <f t="shared" si="9"/>
        <v>0</v>
      </c>
      <c r="D120" s="21">
        <f t="shared" si="10"/>
        <v>0</v>
      </c>
      <c r="E120" s="20"/>
    </row>
    <row r="121" spans="1:5" x14ac:dyDescent="0.25">
      <c r="A121" s="11"/>
      <c r="B121" s="22"/>
      <c r="C121" s="20">
        <f t="shared" si="9"/>
        <v>0</v>
      </c>
      <c r="D121" s="21">
        <f t="shared" si="10"/>
        <v>0</v>
      </c>
      <c r="E121" s="20"/>
    </row>
    <row r="122" spans="1:5" x14ac:dyDescent="0.25">
      <c r="A122" s="11"/>
      <c r="B122" s="22"/>
      <c r="C122" s="20">
        <f t="shared" si="9"/>
        <v>0</v>
      </c>
      <c r="D122" s="21">
        <f t="shared" si="10"/>
        <v>0</v>
      </c>
      <c r="E122" s="20"/>
    </row>
    <row r="123" spans="1:5" x14ac:dyDescent="0.25">
      <c r="A123" s="11"/>
      <c r="B123" s="22"/>
      <c r="C123" s="20">
        <f t="shared" si="9"/>
        <v>0</v>
      </c>
      <c r="D123" s="21">
        <f t="shared" si="10"/>
        <v>0</v>
      </c>
      <c r="E123" s="20"/>
    </row>
    <row r="124" spans="1:5" x14ac:dyDescent="0.25">
      <c r="A124" s="11"/>
      <c r="B124" s="22"/>
      <c r="C124" s="20">
        <f t="shared" si="9"/>
        <v>0</v>
      </c>
      <c r="D124" s="21">
        <f t="shared" si="10"/>
        <v>0</v>
      </c>
      <c r="E124" s="20"/>
    </row>
    <row r="125" spans="1:5" x14ac:dyDescent="0.25">
      <c r="A125" s="11"/>
      <c r="B125" s="22"/>
      <c r="C125" s="20">
        <f t="shared" si="9"/>
        <v>0</v>
      </c>
      <c r="D125" s="21">
        <f t="shared" si="10"/>
        <v>0</v>
      </c>
      <c r="E125" s="20"/>
    </row>
    <row r="126" spans="1:5" x14ac:dyDescent="0.25">
      <c r="A126" s="11"/>
      <c r="B126" s="22"/>
      <c r="C126" s="20">
        <f t="shared" si="9"/>
        <v>0</v>
      </c>
      <c r="D126" s="21">
        <f t="shared" si="10"/>
        <v>0</v>
      </c>
      <c r="E126" s="20"/>
    </row>
    <row r="127" spans="1:5" x14ac:dyDescent="0.25">
      <c r="A127" s="11"/>
      <c r="B127" s="22"/>
      <c r="C127" s="20">
        <f t="shared" si="9"/>
        <v>0</v>
      </c>
      <c r="D127" s="21">
        <f t="shared" si="10"/>
        <v>0</v>
      </c>
      <c r="E127" s="20"/>
    </row>
    <row r="128" spans="1:5" x14ac:dyDescent="0.25">
      <c r="A128" s="11"/>
      <c r="B128" s="22"/>
      <c r="C128" s="20">
        <f t="shared" si="9"/>
        <v>0</v>
      </c>
      <c r="D128" s="21">
        <f t="shared" si="10"/>
        <v>0</v>
      </c>
      <c r="E128" s="20"/>
    </row>
    <row r="129" spans="1:17" x14ac:dyDescent="0.25">
      <c r="A129" s="11"/>
      <c r="B129" s="22"/>
      <c r="C129" s="20">
        <f t="shared" si="9"/>
        <v>0</v>
      </c>
      <c r="D129" s="21">
        <f t="shared" si="10"/>
        <v>0</v>
      </c>
      <c r="E129" s="20"/>
    </row>
    <row r="130" spans="1:17" ht="15.75" thickBot="1" x14ac:dyDescent="0.3">
      <c r="B130" s="9" t="s">
        <v>11</v>
      </c>
      <c r="C130" s="6">
        <f>+SUM(C111:C129)</f>
        <v>25.210084033613448</v>
      </c>
      <c r="D130" s="6">
        <f>+SUM(D111:D129)</f>
        <v>4.7899159663865518</v>
      </c>
      <c r="E130" s="6">
        <f>+SUM(E111:E129)</f>
        <v>30</v>
      </c>
    </row>
    <row r="131" spans="1:17" ht="15.75" thickTop="1" x14ac:dyDescent="0.25"/>
    <row r="133" spans="1:17" x14ac:dyDescent="0.25">
      <c r="A133" s="7" t="s">
        <v>20</v>
      </c>
      <c r="B133" s="8"/>
      <c r="D133" t="s">
        <v>63</v>
      </c>
      <c r="P133" s="11"/>
      <c r="Q133" t="s">
        <v>103</v>
      </c>
    </row>
    <row r="134" spans="1:17" x14ac:dyDescent="0.25">
      <c r="A134" t="s">
        <v>7</v>
      </c>
      <c r="B134" s="8" t="s">
        <v>15</v>
      </c>
      <c r="C134" s="2" t="s">
        <v>10</v>
      </c>
    </row>
    <row r="135" spans="1:17" ht="90" x14ac:dyDescent="0.25">
      <c r="A135" s="19">
        <v>44413</v>
      </c>
      <c r="B135" s="23" t="s">
        <v>21</v>
      </c>
      <c r="C135" s="24">
        <v>42</v>
      </c>
    </row>
    <row r="136" spans="1:17" ht="45" x14ac:dyDescent="0.25">
      <c r="A136" s="19">
        <v>44415</v>
      </c>
      <c r="B136" s="23" t="s">
        <v>22</v>
      </c>
      <c r="C136" s="24">
        <v>26</v>
      </c>
    </row>
    <row r="137" spans="1:17" x14ac:dyDescent="0.25">
      <c r="A137" s="19"/>
      <c r="B137" s="23"/>
      <c r="C137" s="24"/>
    </row>
    <row r="138" spans="1:17" x14ac:dyDescent="0.25">
      <c r="A138" s="19"/>
      <c r="B138" s="23"/>
      <c r="C138" s="24"/>
    </row>
    <row r="139" spans="1:17" x14ac:dyDescent="0.25">
      <c r="A139" s="19"/>
      <c r="B139" s="23"/>
      <c r="C139" s="24"/>
    </row>
    <row r="140" spans="1:17" x14ac:dyDescent="0.25">
      <c r="A140" s="19"/>
      <c r="B140" s="23"/>
      <c r="C140" s="24"/>
    </row>
    <row r="141" spans="1:17" x14ac:dyDescent="0.25">
      <c r="A141" s="19"/>
      <c r="B141" s="23"/>
      <c r="C141" s="24"/>
    </row>
    <row r="142" spans="1:17" x14ac:dyDescent="0.25">
      <c r="A142" s="19"/>
      <c r="B142" s="23"/>
      <c r="C142" s="24"/>
    </row>
    <row r="143" spans="1:17" x14ac:dyDescent="0.25">
      <c r="A143" s="19"/>
      <c r="B143" s="23"/>
      <c r="C143" s="24"/>
    </row>
    <row r="144" spans="1:17" x14ac:dyDescent="0.25">
      <c r="A144" s="19"/>
      <c r="B144" s="23"/>
      <c r="C144" s="24"/>
    </row>
    <row r="145" spans="1:15" x14ac:dyDescent="0.25">
      <c r="A145" s="11"/>
      <c r="B145" s="23"/>
      <c r="C145" s="24"/>
    </row>
    <row r="146" spans="1:15" x14ac:dyDescent="0.25">
      <c r="A146" s="11"/>
      <c r="B146" s="23"/>
      <c r="C146" s="24"/>
    </row>
    <row r="147" spans="1:15" x14ac:dyDescent="0.25">
      <c r="A147" s="11"/>
      <c r="B147" s="23"/>
      <c r="C147" s="24"/>
    </row>
    <row r="148" spans="1:15" x14ac:dyDescent="0.25">
      <c r="A148" s="11"/>
      <c r="B148" s="23"/>
      <c r="C148" s="24"/>
    </row>
    <row r="149" spans="1:15" x14ac:dyDescent="0.25">
      <c r="A149" s="11"/>
      <c r="B149" s="23"/>
      <c r="C149" s="24"/>
    </row>
    <row r="150" spans="1:15" ht="15.75" thickBot="1" x14ac:dyDescent="0.3">
      <c r="B150" s="9" t="s">
        <v>23</v>
      </c>
      <c r="C150" s="10">
        <f>+SUM(C135:C149)</f>
        <v>68</v>
      </c>
    </row>
    <row r="151" spans="1:15" ht="15.75" thickTop="1" x14ac:dyDescent="0.25"/>
    <row r="153" spans="1:15" x14ac:dyDescent="0.25">
      <c r="A153" s="7" t="s">
        <v>42</v>
      </c>
    </row>
    <row r="154" spans="1:15" x14ac:dyDescent="0.25">
      <c r="A154" t="s">
        <v>38</v>
      </c>
      <c r="N154" s="11"/>
      <c r="O154" t="s">
        <v>41</v>
      </c>
    </row>
    <row r="155" spans="1:15" x14ac:dyDescent="0.25">
      <c r="B155" t="s">
        <v>39</v>
      </c>
      <c r="N155" s="11"/>
      <c r="O155" t="s">
        <v>40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908BE-0BE1-4086-8094-9C89618C5EF8}">
  <sheetPr>
    <tabColor theme="5"/>
  </sheetPr>
  <dimension ref="A1:Z107"/>
  <sheetViews>
    <sheetView topLeftCell="A7" workbookViewId="0">
      <selection activeCell="F14" sqref="F14:F16"/>
    </sheetView>
  </sheetViews>
  <sheetFormatPr baseColWidth="10" defaultRowHeight="15" x14ac:dyDescent="0.25"/>
  <cols>
    <col min="1" max="1" width="17.85546875" customWidth="1"/>
    <col min="2" max="2" width="12.7109375" customWidth="1"/>
    <col min="3" max="3" width="12.7109375" bestFit="1" customWidth="1"/>
  </cols>
  <sheetData>
    <row r="1" spans="1:16" ht="26.25" x14ac:dyDescent="0.4">
      <c r="A1" s="14" t="s">
        <v>64</v>
      </c>
      <c r="F1" s="26" t="s">
        <v>65</v>
      </c>
      <c r="G1" s="27"/>
      <c r="H1" s="27"/>
      <c r="I1" s="27"/>
    </row>
    <row r="2" spans="1:16" ht="26.25" x14ac:dyDescent="0.4">
      <c r="A2" s="14"/>
      <c r="F2" s="26" t="s">
        <v>66</v>
      </c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6" ht="26.25" x14ac:dyDescent="0.4">
      <c r="A3" s="14"/>
      <c r="F3" s="25"/>
    </row>
    <row r="4" spans="1:16" x14ac:dyDescent="0.25">
      <c r="A4" t="s">
        <v>67</v>
      </c>
    </row>
    <row r="6" spans="1:16" x14ac:dyDescent="0.25">
      <c r="A6" t="s">
        <v>106</v>
      </c>
    </row>
    <row r="10" spans="1:16" ht="19.5" x14ac:dyDescent="0.3">
      <c r="A10" s="13" t="s">
        <v>69</v>
      </c>
    </row>
    <row r="12" spans="1:16" x14ac:dyDescent="0.25">
      <c r="A12" s="4" t="s">
        <v>70</v>
      </c>
      <c r="B12" s="4" t="s">
        <v>72</v>
      </c>
      <c r="C12" s="4" t="s">
        <v>73</v>
      </c>
      <c r="D12" s="4" t="s">
        <v>74</v>
      </c>
      <c r="E12" s="4" t="s">
        <v>75</v>
      </c>
    </row>
    <row r="13" spans="1:16" ht="6" customHeight="1" x14ac:dyDescent="0.25"/>
    <row r="14" spans="1:16" x14ac:dyDescent="0.25">
      <c r="A14" s="11" t="s">
        <v>76</v>
      </c>
      <c r="B14" s="20">
        <f>300*5+7*320</f>
        <v>3740</v>
      </c>
      <c r="C14" s="20">
        <f>100*12</f>
        <v>1200</v>
      </c>
      <c r="D14" s="20">
        <f>20*12</f>
        <v>240</v>
      </c>
      <c r="E14" s="20">
        <f>+SUM(B14:D14)</f>
        <v>5180</v>
      </c>
      <c r="F14" s="11" t="s">
        <v>80</v>
      </c>
      <c r="G14" s="11"/>
      <c r="H14" s="11"/>
      <c r="I14" s="11"/>
      <c r="J14" s="11"/>
      <c r="K14" s="11"/>
      <c r="L14" s="11"/>
      <c r="M14" s="11"/>
      <c r="N14" s="11"/>
      <c r="O14" s="11"/>
    </row>
    <row r="15" spans="1:16" x14ac:dyDescent="0.25">
      <c r="A15" s="11" t="s">
        <v>77</v>
      </c>
      <c r="B15" s="20">
        <f>300*12</f>
        <v>3600</v>
      </c>
      <c r="C15" s="20">
        <f>100*8+90*4-82.76</f>
        <v>1077.24</v>
      </c>
      <c r="D15" s="20">
        <f>0*12</f>
        <v>0</v>
      </c>
      <c r="E15" s="20">
        <f t="shared" ref="E15:E16" si="0">+SUM(B15:D15)</f>
        <v>4677.24</v>
      </c>
      <c r="F15" s="11" t="s">
        <v>81</v>
      </c>
      <c r="G15" s="11"/>
      <c r="H15" s="11"/>
      <c r="I15" s="11"/>
      <c r="J15" s="11"/>
      <c r="K15" s="11"/>
      <c r="L15" s="11"/>
      <c r="M15" s="11"/>
      <c r="N15" s="11"/>
      <c r="O15" s="11"/>
    </row>
    <row r="16" spans="1:16" x14ac:dyDescent="0.25">
      <c r="A16" s="11" t="s">
        <v>78</v>
      </c>
      <c r="B16" s="20">
        <f>300*12</f>
        <v>3600</v>
      </c>
      <c r="C16" s="20">
        <f>100*12+157.36</f>
        <v>1357.3600000000001</v>
      </c>
      <c r="D16" s="20">
        <f>0*12</f>
        <v>0</v>
      </c>
      <c r="E16" s="20">
        <f t="shared" si="0"/>
        <v>4957.3600000000006</v>
      </c>
      <c r="F16" s="11" t="s">
        <v>79</v>
      </c>
      <c r="G16" s="11"/>
      <c r="H16" s="11"/>
      <c r="I16" s="11"/>
      <c r="J16" s="11"/>
      <c r="K16" s="11"/>
      <c r="L16" s="11"/>
      <c r="M16" s="11"/>
      <c r="N16" s="11"/>
      <c r="O16" s="11"/>
    </row>
    <row r="17" spans="1:26" x14ac:dyDescent="0.25">
      <c r="A17" s="11"/>
      <c r="B17" s="20"/>
      <c r="C17" s="20"/>
      <c r="D17" s="20"/>
      <c r="E17" s="20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26" x14ac:dyDescent="0.25">
      <c r="A18" s="11"/>
      <c r="B18" s="20"/>
      <c r="C18" s="20"/>
      <c r="D18" s="20"/>
      <c r="E18" s="20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26" x14ac:dyDescent="0.25">
      <c r="A19" s="11"/>
      <c r="B19" s="20"/>
      <c r="C19" s="20"/>
      <c r="D19" s="20"/>
      <c r="E19" s="20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26" ht="15.75" thickBot="1" x14ac:dyDescent="0.3">
      <c r="A20" s="4" t="s">
        <v>11</v>
      </c>
      <c r="B20" s="6">
        <f>+SUM(B14:B19)</f>
        <v>10940</v>
      </c>
      <c r="C20" s="6">
        <f>+SUM(C14:C19)</f>
        <v>3634.6</v>
      </c>
      <c r="D20" s="6">
        <f>+SUM(D14:D19)</f>
        <v>240</v>
      </c>
      <c r="E20" s="3"/>
    </row>
    <row r="21" spans="1:26" ht="15.75" thickTop="1" x14ac:dyDescent="0.25">
      <c r="B21" s="3"/>
      <c r="C21" s="3"/>
      <c r="D21" s="3"/>
      <c r="E21" s="3"/>
    </row>
    <row r="22" spans="1:26" x14ac:dyDescent="0.25">
      <c r="B22" s="3"/>
      <c r="C22" s="3"/>
      <c r="D22" s="3"/>
      <c r="E22" s="3"/>
    </row>
    <row r="25" spans="1:26" ht="19.5" x14ac:dyDescent="0.3">
      <c r="A25" s="15" t="s">
        <v>82</v>
      </c>
      <c r="B25" s="8"/>
      <c r="C25" s="8"/>
      <c r="D25" s="8"/>
      <c r="H25" s="8"/>
      <c r="I25" s="8"/>
      <c r="J25" s="8"/>
      <c r="N25" s="8"/>
      <c r="O25" s="8"/>
      <c r="P25" s="8"/>
      <c r="T25" s="8"/>
      <c r="U25" s="8"/>
      <c r="V25" s="8"/>
      <c r="Z25" s="8"/>
    </row>
    <row r="26" spans="1:26" ht="19.5" x14ac:dyDescent="0.3">
      <c r="A26" s="15"/>
      <c r="B26" s="8"/>
      <c r="C26" s="8"/>
      <c r="D26" s="8"/>
      <c r="H26" s="8"/>
      <c r="I26" s="8"/>
      <c r="J26" s="8"/>
      <c r="N26" s="8"/>
      <c r="O26" s="8"/>
      <c r="P26" s="8"/>
      <c r="T26" s="8"/>
      <c r="U26" s="8"/>
      <c r="V26" s="8"/>
      <c r="Z26" s="8"/>
    </row>
    <row r="27" spans="1:26" x14ac:dyDescent="0.25">
      <c r="A27" s="7" t="s">
        <v>90</v>
      </c>
      <c r="B27" s="8"/>
      <c r="C27" s="8"/>
      <c r="D27" s="8"/>
      <c r="H27" s="8"/>
      <c r="I27" s="8"/>
      <c r="J27" s="8"/>
      <c r="N27" s="8"/>
      <c r="O27" s="8"/>
      <c r="P27" s="8"/>
      <c r="T27" s="8"/>
      <c r="U27" s="8"/>
      <c r="V27" s="8"/>
      <c r="Z27" s="8"/>
    </row>
    <row r="28" spans="1:26" x14ac:dyDescent="0.25">
      <c r="A28" s="4"/>
      <c r="B28" s="8"/>
      <c r="C28" s="8"/>
      <c r="D28" s="8"/>
      <c r="H28" s="8"/>
      <c r="I28" s="8"/>
      <c r="J28" s="8"/>
      <c r="N28" s="8"/>
      <c r="O28" s="8"/>
      <c r="P28" s="8"/>
      <c r="T28" s="8"/>
      <c r="U28" s="8"/>
      <c r="V28" s="8"/>
      <c r="Z28" s="8"/>
    </row>
    <row r="29" spans="1:26" x14ac:dyDescent="0.25">
      <c r="A29" s="4"/>
      <c r="B29" s="8"/>
      <c r="C29" s="8"/>
      <c r="D29" s="8"/>
      <c r="H29" s="8"/>
      <c r="I29" s="8"/>
      <c r="J29" s="8"/>
      <c r="N29" s="8"/>
      <c r="O29" s="8"/>
      <c r="P29" s="8"/>
      <c r="T29" s="8"/>
      <c r="U29" s="8"/>
      <c r="V29" s="8"/>
      <c r="Z29" s="8"/>
    </row>
    <row r="30" spans="1:26" x14ac:dyDescent="0.25">
      <c r="A30" s="7" t="s">
        <v>83</v>
      </c>
      <c r="B30" s="8"/>
      <c r="C30" s="8"/>
      <c r="D30" s="8"/>
    </row>
    <row r="31" spans="1:26" ht="30" customHeight="1" x14ac:dyDescent="0.25">
      <c r="A31" t="s">
        <v>7</v>
      </c>
      <c r="B31" s="30" t="s">
        <v>86</v>
      </c>
      <c r="C31" s="30"/>
      <c r="D31" s="30"/>
      <c r="E31" t="s">
        <v>48</v>
      </c>
    </row>
    <row r="32" spans="1:26" x14ac:dyDescent="0.25">
      <c r="A32" s="19">
        <v>45455</v>
      </c>
      <c r="B32" s="29" t="s">
        <v>87</v>
      </c>
      <c r="C32" s="22"/>
      <c r="D32" s="22"/>
      <c r="E32" s="20">
        <v>38.74</v>
      </c>
    </row>
    <row r="33" spans="1:5" x14ac:dyDescent="0.25">
      <c r="A33" s="19">
        <v>45456</v>
      </c>
      <c r="B33" s="29" t="s">
        <v>88</v>
      </c>
      <c r="C33" s="22"/>
      <c r="D33" s="22"/>
      <c r="E33" s="20">
        <v>2375.2800000000002</v>
      </c>
    </row>
    <row r="34" spans="1:5" x14ac:dyDescent="0.25">
      <c r="A34" s="19">
        <v>45540</v>
      </c>
      <c r="B34" s="29" t="s">
        <v>89</v>
      </c>
      <c r="C34" s="22"/>
      <c r="D34" s="22"/>
      <c r="E34" s="20">
        <v>17.760000000000002</v>
      </c>
    </row>
    <row r="35" spans="1:5" x14ac:dyDescent="0.25">
      <c r="A35" s="19"/>
      <c r="B35" s="29"/>
      <c r="C35" s="22"/>
      <c r="D35" s="22"/>
      <c r="E35" s="20"/>
    </row>
    <row r="36" spans="1:5" x14ac:dyDescent="0.25">
      <c r="A36" s="19"/>
      <c r="B36" s="29"/>
      <c r="C36" s="22"/>
      <c r="D36" s="22"/>
      <c r="E36" s="20"/>
    </row>
    <row r="37" spans="1:5" x14ac:dyDescent="0.25">
      <c r="A37" s="19"/>
      <c r="B37" s="29"/>
      <c r="C37" s="22"/>
      <c r="D37" s="22"/>
      <c r="E37" s="20"/>
    </row>
    <row r="38" spans="1:5" x14ac:dyDescent="0.25">
      <c r="A38" s="19"/>
      <c r="B38" s="29"/>
      <c r="C38" s="22"/>
      <c r="D38" s="22"/>
      <c r="E38" s="20"/>
    </row>
    <row r="39" spans="1:5" x14ac:dyDescent="0.25">
      <c r="A39" s="19"/>
      <c r="B39" s="29"/>
      <c r="C39" s="22"/>
      <c r="D39" s="22"/>
      <c r="E39" s="20"/>
    </row>
    <row r="40" spans="1:5" x14ac:dyDescent="0.25">
      <c r="A40" s="19"/>
      <c r="B40" s="29"/>
      <c r="C40" s="22"/>
      <c r="D40" s="22"/>
      <c r="E40" s="20"/>
    </row>
    <row r="41" spans="1:5" x14ac:dyDescent="0.25">
      <c r="A41" s="19"/>
      <c r="B41" s="29"/>
      <c r="C41" s="22"/>
      <c r="D41" s="22"/>
      <c r="E41" s="20"/>
    </row>
    <row r="42" spans="1:5" x14ac:dyDescent="0.25">
      <c r="A42" s="19"/>
      <c r="B42" s="29"/>
      <c r="C42" s="22"/>
      <c r="D42" s="22"/>
      <c r="E42" s="20"/>
    </row>
    <row r="43" spans="1:5" x14ac:dyDescent="0.25">
      <c r="A43" s="19"/>
      <c r="B43" s="29"/>
      <c r="C43" s="22"/>
      <c r="D43" s="22"/>
      <c r="E43" s="20"/>
    </row>
    <row r="44" spans="1:5" x14ac:dyDescent="0.25">
      <c r="A44" s="19"/>
      <c r="B44" s="29"/>
      <c r="C44" s="22"/>
      <c r="D44" s="22"/>
      <c r="E44" s="20"/>
    </row>
    <row r="45" spans="1:5" x14ac:dyDescent="0.25">
      <c r="A45" s="19"/>
      <c r="B45" s="29"/>
      <c r="C45" s="22"/>
      <c r="D45" s="22"/>
      <c r="E45" s="20"/>
    </row>
    <row r="46" spans="1:5" x14ac:dyDescent="0.25">
      <c r="A46" s="19"/>
      <c r="B46" s="29"/>
      <c r="C46" s="22"/>
      <c r="D46" s="22"/>
      <c r="E46" s="20"/>
    </row>
    <row r="47" spans="1:5" x14ac:dyDescent="0.25">
      <c r="A47" s="19"/>
      <c r="B47" s="29"/>
      <c r="C47" s="22"/>
      <c r="D47" s="22"/>
      <c r="E47" s="20"/>
    </row>
    <row r="48" spans="1:5" x14ac:dyDescent="0.25">
      <c r="A48" s="19"/>
      <c r="B48" s="29"/>
      <c r="C48" s="22"/>
      <c r="D48" s="22"/>
      <c r="E48" s="20"/>
    </row>
    <row r="49" spans="1:5" x14ac:dyDescent="0.25">
      <c r="A49" s="19"/>
      <c r="B49" s="29"/>
      <c r="C49" s="22"/>
      <c r="D49" s="22"/>
      <c r="E49" s="20"/>
    </row>
    <row r="50" spans="1:5" x14ac:dyDescent="0.25">
      <c r="A50" s="19"/>
      <c r="B50" s="29"/>
      <c r="C50" s="22"/>
      <c r="D50" s="22"/>
      <c r="E50" s="20"/>
    </row>
    <row r="51" spans="1:5" x14ac:dyDescent="0.25">
      <c r="A51" s="19"/>
      <c r="B51" s="29"/>
      <c r="C51" s="22"/>
      <c r="D51" s="22"/>
      <c r="E51" s="20"/>
    </row>
    <row r="52" spans="1:5" x14ac:dyDescent="0.25">
      <c r="A52" s="19"/>
      <c r="B52" s="29"/>
      <c r="C52" s="22"/>
      <c r="D52" s="22"/>
      <c r="E52" s="20"/>
    </row>
    <row r="53" spans="1:5" x14ac:dyDescent="0.25">
      <c r="A53" s="19"/>
      <c r="B53" s="29"/>
      <c r="C53" s="22"/>
      <c r="D53" s="22"/>
      <c r="E53" s="20"/>
    </row>
    <row r="54" spans="1:5" x14ac:dyDescent="0.25">
      <c r="A54" s="19"/>
      <c r="B54" s="29"/>
      <c r="C54" s="22"/>
      <c r="D54" s="22"/>
      <c r="E54" s="20"/>
    </row>
    <row r="55" spans="1:5" ht="15.75" thickBot="1" x14ac:dyDescent="0.3">
      <c r="A55" s="5"/>
      <c r="B55" s="28"/>
      <c r="C55" s="9"/>
      <c r="D55" s="9"/>
      <c r="E55" s="6">
        <f>+SUM(E32:E54)</f>
        <v>2431.7800000000002</v>
      </c>
    </row>
    <row r="56" spans="1:5" ht="15.75" thickTop="1" x14ac:dyDescent="0.25">
      <c r="A56" s="7"/>
      <c r="B56" s="8"/>
      <c r="C56" s="8"/>
      <c r="D56" s="8"/>
    </row>
    <row r="57" spans="1:5" x14ac:dyDescent="0.25">
      <c r="A57" s="7"/>
      <c r="B57" s="8"/>
      <c r="C57" s="8"/>
      <c r="D57" s="8"/>
    </row>
    <row r="58" spans="1:5" x14ac:dyDescent="0.25">
      <c r="A58" s="7" t="s">
        <v>91</v>
      </c>
      <c r="B58" s="8"/>
      <c r="C58" s="8"/>
      <c r="D58" s="8"/>
    </row>
    <row r="59" spans="1:5" x14ac:dyDescent="0.25">
      <c r="A59" t="s">
        <v>7</v>
      </c>
      <c r="B59" s="30" t="s">
        <v>71</v>
      </c>
      <c r="C59" s="30"/>
      <c r="D59" s="30"/>
      <c r="E59" t="s">
        <v>48</v>
      </c>
    </row>
    <row r="60" spans="1:5" x14ac:dyDescent="0.25">
      <c r="A60" s="19"/>
      <c r="B60" s="29" t="s">
        <v>92</v>
      </c>
      <c r="C60" s="22"/>
      <c r="D60" s="22"/>
      <c r="E60" s="20">
        <v>250</v>
      </c>
    </row>
    <row r="61" spans="1:5" x14ac:dyDescent="0.25">
      <c r="A61" s="19"/>
      <c r="B61" s="29" t="s">
        <v>93</v>
      </c>
      <c r="C61" s="22"/>
      <c r="D61" s="22"/>
      <c r="E61" s="20">
        <v>400</v>
      </c>
    </row>
    <row r="62" spans="1:5" x14ac:dyDescent="0.25">
      <c r="A62" s="19"/>
      <c r="B62" s="29" t="s">
        <v>94</v>
      </c>
      <c r="C62" s="22"/>
      <c r="D62" s="22"/>
      <c r="E62" s="20">
        <v>1200</v>
      </c>
    </row>
    <row r="63" spans="1:5" x14ac:dyDescent="0.25">
      <c r="A63" s="19"/>
      <c r="B63" s="29" t="s">
        <v>95</v>
      </c>
      <c r="C63" s="22"/>
      <c r="D63" s="22"/>
      <c r="E63" s="20">
        <v>1200</v>
      </c>
    </row>
    <row r="64" spans="1:5" x14ac:dyDescent="0.25">
      <c r="A64" s="19"/>
      <c r="B64" s="29" t="s">
        <v>96</v>
      </c>
      <c r="C64" s="22"/>
      <c r="D64" s="22"/>
      <c r="E64" s="20">
        <v>80</v>
      </c>
    </row>
    <row r="65" spans="1:5" x14ac:dyDescent="0.25">
      <c r="A65" s="19"/>
      <c r="B65" s="29" t="s">
        <v>97</v>
      </c>
      <c r="C65" s="22"/>
      <c r="D65" s="22"/>
      <c r="E65" s="20">
        <v>300</v>
      </c>
    </row>
    <row r="66" spans="1:5" x14ac:dyDescent="0.25">
      <c r="A66" s="19"/>
      <c r="B66" s="29" t="s">
        <v>98</v>
      </c>
      <c r="C66" s="22"/>
      <c r="D66" s="22"/>
      <c r="E66" s="20"/>
    </row>
    <row r="67" spans="1:5" x14ac:dyDescent="0.25">
      <c r="A67" s="19"/>
      <c r="B67" s="29"/>
      <c r="C67" s="22"/>
      <c r="D67" s="22"/>
      <c r="E67" s="20"/>
    </row>
    <row r="68" spans="1:5" x14ac:dyDescent="0.25">
      <c r="A68" s="19"/>
      <c r="B68" s="29"/>
      <c r="C68" s="22"/>
      <c r="D68" s="22"/>
      <c r="E68" s="20"/>
    </row>
    <row r="69" spans="1:5" x14ac:dyDescent="0.25">
      <c r="A69" s="19"/>
      <c r="B69" s="29"/>
      <c r="C69" s="22"/>
      <c r="D69" s="22"/>
      <c r="E69" s="20"/>
    </row>
    <row r="70" spans="1:5" x14ac:dyDescent="0.25">
      <c r="A70" s="19"/>
      <c r="B70" s="29"/>
      <c r="C70" s="22"/>
      <c r="D70" s="22"/>
      <c r="E70" s="20"/>
    </row>
    <row r="71" spans="1:5" x14ac:dyDescent="0.25">
      <c r="A71" s="19"/>
      <c r="B71" s="29"/>
      <c r="C71" s="22"/>
      <c r="D71" s="22"/>
      <c r="E71" s="20"/>
    </row>
    <row r="72" spans="1:5" x14ac:dyDescent="0.25">
      <c r="A72" s="19"/>
      <c r="B72" s="29"/>
      <c r="C72" s="22"/>
      <c r="D72" s="22"/>
      <c r="E72" s="20"/>
    </row>
    <row r="73" spans="1:5" x14ac:dyDescent="0.25">
      <c r="A73" s="19"/>
      <c r="B73" s="29"/>
      <c r="C73" s="22"/>
      <c r="D73" s="22"/>
      <c r="E73" s="20"/>
    </row>
    <row r="74" spans="1:5" x14ac:dyDescent="0.25">
      <c r="A74" s="19"/>
      <c r="B74" s="29"/>
      <c r="C74" s="22"/>
      <c r="D74" s="22"/>
      <c r="E74" s="20"/>
    </row>
    <row r="75" spans="1:5" x14ac:dyDescent="0.25">
      <c r="A75" s="19"/>
      <c r="B75" s="29"/>
      <c r="C75" s="22"/>
      <c r="D75" s="22"/>
      <c r="E75" s="20"/>
    </row>
    <row r="76" spans="1:5" x14ac:dyDescent="0.25">
      <c r="A76" s="19"/>
      <c r="B76" s="29"/>
      <c r="C76" s="22"/>
      <c r="D76" s="22"/>
      <c r="E76" s="20"/>
    </row>
    <row r="77" spans="1:5" x14ac:dyDescent="0.25">
      <c r="A77" s="19"/>
      <c r="B77" s="29"/>
      <c r="C77" s="22"/>
      <c r="D77" s="22"/>
      <c r="E77" s="20"/>
    </row>
    <row r="78" spans="1:5" x14ac:dyDescent="0.25">
      <c r="A78" s="19"/>
      <c r="B78" s="29"/>
      <c r="C78" s="22"/>
      <c r="D78" s="22"/>
      <c r="E78" s="20"/>
    </row>
    <row r="79" spans="1:5" x14ac:dyDescent="0.25">
      <c r="A79" s="19"/>
      <c r="B79" s="29"/>
      <c r="C79" s="22"/>
      <c r="D79" s="22"/>
      <c r="E79" s="20"/>
    </row>
    <row r="80" spans="1:5" x14ac:dyDescent="0.25">
      <c r="A80" s="19"/>
      <c r="B80" s="29"/>
      <c r="C80" s="22"/>
      <c r="D80" s="22"/>
      <c r="E80" s="20"/>
    </row>
    <row r="81" spans="1:5" x14ac:dyDescent="0.25">
      <c r="A81" s="19"/>
      <c r="B81" s="29"/>
      <c r="C81" s="22"/>
      <c r="D81" s="22"/>
      <c r="E81" s="20"/>
    </row>
    <row r="82" spans="1:5" x14ac:dyDescent="0.25">
      <c r="A82" s="19"/>
      <c r="B82" s="29"/>
      <c r="C82" s="22"/>
      <c r="D82" s="22"/>
      <c r="E82" s="20"/>
    </row>
    <row r="83" spans="1:5" ht="15.75" thickBot="1" x14ac:dyDescent="0.3">
      <c r="A83" s="5"/>
      <c r="B83" s="28"/>
      <c r="C83" s="9"/>
      <c r="D83" s="9"/>
      <c r="E83" s="6">
        <f>+SUM(E60:E82)</f>
        <v>3430</v>
      </c>
    </row>
    <row r="84" spans="1:5" ht="15.75" thickTop="1" x14ac:dyDescent="0.25">
      <c r="A84" s="7"/>
      <c r="B84" s="8"/>
      <c r="C84" s="8"/>
      <c r="D84" s="8"/>
    </row>
    <row r="86" spans="1:5" x14ac:dyDescent="0.25">
      <c r="A86" s="7" t="s">
        <v>99</v>
      </c>
      <c r="B86" s="8"/>
      <c r="C86" s="8"/>
      <c r="D86" s="8"/>
    </row>
    <row r="87" spans="1:5" x14ac:dyDescent="0.25">
      <c r="A87" t="s">
        <v>7</v>
      </c>
      <c r="B87" s="30" t="s">
        <v>71</v>
      </c>
      <c r="C87" s="30"/>
      <c r="D87" s="30"/>
      <c r="E87" t="s">
        <v>48</v>
      </c>
    </row>
    <row r="88" spans="1:5" x14ac:dyDescent="0.25">
      <c r="A88" s="19">
        <v>45381</v>
      </c>
      <c r="B88" s="29" t="s">
        <v>100</v>
      </c>
      <c r="C88" s="22"/>
      <c r="D88" s="22"/>
      <c r="E88" s="20">
        <v>150</v>
      </c>
    </row>
    <row r="89" spans="1:5" x14ac:dyDescent="0.25">
      <c r="A89" s="19">
        <v>45389</v>
      </c>
      <c r="B89" s="29" t="s">
        <v>101</v>
      </c>
      <c r="C89" s="22"/>
      <c r="D89" s="22"/>
      <c r="E89" s="20">
        <v>100</v>
      </c>
    </row>
    <row r="90" spans="1:5" x14ac:dyDescent="0.25">
      <c r="A90" s="19"/>
      <c r="B90" s="29" t="s">
        <v>98</v>
      </c>
      <c r="C90" s="22"/>
      <c r="D90" s="22"/>
      <c r="E90" s="20"/>
    </row>
    <row r="91" spans="1:5" x14ac:dyDescent="0.25">
      <c r="A91" s="19"/>
      <c r="B91" s="29"/>
      <c r="C91" s="22"/>
      <c r="D91" s="22"/>
      <c r="E91" s="20"/>
    </row>
    <row r="92" spans="1:5" x14ac:dyDescent="0.25">
      <c r="A92" s="19"/>
      <c r="B92" s="29"/>
      <c r="C92" s="22"/>
      <c r="D92" s="22"/>
      <c r="E92" s="20"/>
    </row>
    <row r="93" spans="1:5" x14ac:dyDescent="0.25">
      <c r="A93" s="19"/>
      <c r="B93" s="29"/>
      <c r="C93" s="22"/>
      <c r="D93" s="22"/>
      <c r="E93" s="20"/>
    </row>
    <row r="94" spans="1:5" x14ac:dyDescent="0.25">
      <c r="A94" s="19"/>
      <c r="B94" s="29"/>
      <c r="C94" s="22"/>
      <c r="D94" s="22"/>
      <c r="E94" s="20"/>
    </row>
    <row r="95" spans="1:5" x14ac:dyDescent="0.25">
      <c r="A95" s="19"/>
      <c r="B95" s="29"/>
      <c r="C95" s="22"/>
      <c r="D95" s="22"/>
      <c r="E95" s="20"/>
    </row>
    <row r="96" spans="1:5" x14ac:dyDescent="0.25">
      <c r="A96" s="19"/>
      <c r="B96" s="29"/>
      <c r="C96" s="22"/>
      <c r="D96" s="22"/>
      <c r="E96" s="20"/>
    </row>
    <row r="97" spans="1:15" x14ac:dyDescent="0.25">
      <c r="A97" s="19"/>
      <c r="B97" s="29"/>
      <c r="C97" s="22"/>
      <c r="D97" s="22"/>
      <c r="E97" s="20"/>
    </row>
    <row r="98" spans="1:15" x14ac:dyDescent="0.25">
      <c r="A98" s="19"/>
      <c r="B98" s="29"/>
      <c r="C98" s="22"/>
      <c r="D98" s="22"/>
      <c r="E98" s="20"/>
    </row>
    <row r="99" spans="1:15" ht="15.75" thickBot="1" x14ac:dyDescent="0.3">
      <c r="A99" s="5"/>
      <c r="B99" s="28"/>
      <c r="C99" s="9"/>
      <c r="D99" s="9"/>
      <c r="E99" s="6">
        <f>+SUM(E88:E98)</f>
        <v>250</v>
      </c>
    </row>
    <row r="100" spans="1:15" ht="15.75" thickTop="1" x14ac:dyDescent="0.25"/>
    <row r="102" spans="1:15" x14ac:dyDescent="0.25">
      <c r="A102" s="7" t="s">
        <v>20</v>
      </c>
      <c r="B102" s="8"/>
      <c r="D102" t="s">
        <v>102</v>
      </c>
      <c r="M102" s="11"/>
      <c r="N102" t="s">
        <v>103</v>
      </c>
    </row>
    <row r="105" spans="1:15" x14ac:dyDescent="0.25">
      <c r="A105" s="7" t="s">
        <v>42</v>
      </c>
    </row>
    <row r="106" spans="1:15" x14ac:dyDescent="0.25">
      <c r="A106" t="s">
        <v>84</v>
      </c>
      <c r="O106" s="11"/>
    </row>
    <row r="107" spans="1:15" x14ac:dyDescent="0.25">
      <c r="B107" t="s">
        <v>85</v>
      </c>
      <c r="O107" s="11"/>
    </row>
  </sheetData>
  <mergeCells count="3">
    <mergeCell ref="B31:D31"/>
    <mergeCell ref="B59:D59"/>
    <mergeCell ref="B87:D87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E6089-FD9D-4058-8948-AF6E8E45F1F4}">
  <sheetPr>
    <tabColor rgb="FFFF0000"/>
  </sheetPr>
  <dimension ref="A1:E44"/>
  <sheetViews>
    <sheetView workbookViewId="0">
      <selection activeCell="A2" sqref="A2:A7"/>
    </sheetView>
  </sheetViews>
  <sheetFormatPr baseColWidth="10" defaultRowHeight="15" x14ac:dyDescent="0.25"/>
  <cols>
    <col min="1" max="1" width="14.140625" customWidth="1"/>
    <col min="2" max="2" width="48.28515625" customWidth="1"/>
    <col min="5" max="5" width="26.42578125" customWidth="1"/>
  </cols>
  <sheetData>
    <row r="1" spans="1:5" ht="26.25" x14ac:dyDescent="0.4">
      <c r="A1" s="14" t="s">
        <v>59</v>
      </c>
    </row>
    <row r="2" spans="1:5" x14ac:dyDescent="0.25">
      <c r="A2" t="s">
        <v>50</v>
      </c>
    </row>
    <row r="3" spans="1:5" x14ac:dyDescent="0.25">
      <c r="A3" t="s">
        <v>51</v>
      </c>
    </row>
    <row r="5" spans="1:5" x14ac:dyDescent="0.25">
      <c r="A5" t="s">
        <v>60</v>
      </c>
    </row>
    <row r="7" spans="1:5" ht="15.75" x14ac:dyDescent="0.25">
      <c r="A7" s="16" t="s">
        <v>52</v>
      </c>
    </row>
    <row r="10" spans="1:5" x14ac:dyDescent="0.25">
      <c r="A10" s="4" t="s">
        <v>7</v>
      </c>
      <c r="B10" s="4" t="s">
        <v>53</v>
      </c>
      <c r="C10" s="4" t="s">
        <v>48</v>
      </c>
      <c r="D10" s="4" t="s">
        <v>54</v>
      </c>
      <c r="E10" s="4" t="s">
        <v>55</v>
      </c>
    </row>
    <row r="11" spans="1:5" x14ac:dyDescent="0.25">
      <c r="A11" s="1">
        <v>45455</v>
      </c>
      <c r="B11" t="s">
        <v>56</v>
      </c>
      <c r="C11" s="3">
        <v>612</v>
      </c>
      <c r="D11">
        <v>250</v>
      </c>
      <c r="E11" s="17">
        <f>+C11-D11</f>
        <v>362</v>
      </c>
    </row>
    <row r="12" spans="1:5" x14ac:dyDescent="0.25">
      <c r="A12" s="1">
        <v>45457</v>
      </c>
      <c r="B12" t="s">
        <v>57</v>
      </c>
      <c r="C12" s="3">
        <v>89</v>
      </c>
      <c r="D12">
        <v>0</v>
      </c>
      <c r="E12" s="17">
        <f t="shared" ref="E12:E40" si="0">+C12-D12</f>
        <v>89</v>
      </c>
    </row>
    <row r="13" spans="1:5" x14ac:dyDescent="0.25">
      <c r="A13" s="1">
        <v>45458</v>
      </c>
      <c r="B13" t="s">
        <v>58</v>
      </c>
      <c r="C13" s="3">
        <v>10</v>
      </c>
      <c r="D13">
        <v>0</v>
      </c>
      <c r="E13" s="17">
        <f t="shared" si="0"/>
        <v>10</v>
      </c>
    </row>
    <row r="14" spans="1:5" x14ac:dyDescent="0.25">
      <c r="C14" s="3"/>
      <c r="E14" s="17">
        <f t="shared" si="0"/>
        <v>0</v>
      </c>
    </row>
    <row r="15" spans="1:5" x14ac:dyDescent="0.25">
      <c r="C15" s="3"/>
      <c r="E15" s="17">
        <f t="shared" si="0"/>
        <v>0</v>
      </c>
    </row>
    <row r="16" spans="1:5" x14ac:dyDescent="0.25">
      <c r="C16" s="3"/>
      <c r="E16" s="17">
        <f t="shared" si="0"/>
        <v>0</v>
      </c>
    </row>
    <row r="17" spans="3:5" x14ac:dyDescent="0.25">
      <c r="C17" s="3"/>
      <c r="E17" s="17">
        <f t="shared" si="0"/>
        <v>0</v>
      </c>
    </row>
    <row r="18" spans="3:5" x14ac:dyDescent="0.25">
      <c r="C18" s="3"/>
      <c r="E18" s="17">
        <f t="shared" si="0"/>
        <v>0</v>
      </c>
    </row>
    <row r="19" spans="3:5" x14ac:dyDescent="0.25">
      <c r="C19" s="3"/>
      <c r="E19" s="17">
        <f t="shared" si="0"/>
        <v>0</v>
      </c>
    </row>
    <row r="20" spans="3:5" x14ac:dyDescent="0.25">
      <c r="C20" s="3"/>
      <c r="E20" s="17">
        <f t="shared" si="0"/>
        <v>0</v>
      </c>
    </row>
    <row r="21" spans="3:5" x14ac:dyDescent="0.25">
      <c r="C21" s="3"/>
      <c r="E21" s="17">
        <f t="shared" si="0"/>
        <v>0</v>
      </c>
    </row>
    <row r="22" spans="3:5" x14ac:dyDescent="0.25">
      <c r="C22" s="3"/>
      <c r="E22" s="17">
        <f t="shared" si="0"/>
        <v>0</v>
      </c>
    </row>
    <row r="23" spans="3:5" x14ac:dyDescent="0.25">
      <c r="C23" s="3"/>
      <c r="E23" s="17">
        <f t="shared" si="0"/>
        <v>0</v>
      </c>
    </row>
    <row r="24" spans="3:5" x14ac:dyDescent="0.25">
      <c r="C24" s="3"/>
      <c r="E24" s="17">
        <f t="shared" si="0"/>
        <v>0</v>
      </c>
    </row>
    <row r="25" spans="3:5" x14ac:dyDescent="0.25">
      <c r="C25" s="3"/>
      <c r="E25" s="17">
        <f t="shared" si="0"/>
        <v>0</v>
      </c>
    </row>
    <row r="26" spans="3:5" x14ac:dyDescent="0.25">
      <c r="C26" s="3"/>
      <c r="E26" s="17">
        <f t="shared" si="0"/>
        <v>0</v>
      </c>
    </row>
    <row r="27" spans="3:5" x14ac:dyDescent="0.25">
      <c r="C27" s="3"/>
      <c r="E27" s="17">
        <f t="shared" si="0"/>
        <v>0</v>
      </c>
    </row>
    <row r="28" spans="3:5" x14ac:dyDescent="0.25">
      <c r="C28" s="3"/>
      <c r="E28" s="17">
        <f t="shared" si="0"/>
        <v>0</v>
      </c>
    </row>
    <row r="29" spans="3:5" x14ac:dyDescent="0.25">
      <c r="C29" s="3"/>
      <c r="E29" s="17">
        <f t="shared" si="0"/>
        <v>0</v>
      </c>
    </row>
    <row r="30" spans="3:5" x14ac:dyDescent="0.25">
      <c r="C30" s="3"/>
      <c r="E30" s="17">
        <f t="shared" si="0"/>
        <v>0</v>
      </c>
    </row>
    <row r="31" spans="3:5" x14ac:dyDescent="0.25">
      <c r="C31" s="3"/>
      <c r="E31" s="17">
        <f t="shared" si="0"/>
        <v>0</v>
      </c>
    </row>
    <row r="32" spans="3:5" x14ac:dyDescent="0.25">
      <c r="C32" s="3"/>
      <c r="E32" s="17">
        <f t="shared" si="0"/>
        <v>0</v>
      </c>
    </row>
    <row r="33" spans="1:5" x14ac:dyDescent="0.25">
      <c r="C33" s="3"/>
      <c r="E33" s="17">
        <f t="shared" si="0"/>
        <v>0</v>
      </c>
    </row>
    <row r="34" spans="1:5" x14ac:dyDescent="0.25">
      <c r="C34" s="3"/>
      <c r="E34" s="17">
        <f t="shared" si="0"/>
        <v>0</v>
      </c>
    </row>
    <row r="35" spans="1:5" x14ac:dyDescent="0.25">
      <c r="C35" s="3"/>
      <c r="E35" s="17">
        <f t="shared" si="0"/>
        <v>0</v>
      </c>
    </row>
    <row r="36" spans="1:5" x14ac:dyDescent="0.25">
      <c r="C36" s="3"/>
      <c r="E36" s="17">
        <f t="shared" si="0"/>
        <v>0</v>
      </c>
    </row>
    <row r="37" spans="1:5" x14ac:dyDescent="0.25">
      <c r="C37" s="3"/>
      <c r="E37" s="17">
        <f t="shared" si="0"/>
        <v>0</v>
      </c>
    </row>
    <row r="38" spans="1:5" x14ac:dyDescent="0.25">
      <c r="C38" s="3"/>
      <c r="E38" s="17">
        <f t="shared" si="0"/>
        <v>0</v>
      </c>
    </row>
    <row r="39" spans="1:5" x14ac:dyDescent="0.25">
      <c r="C39" s="3"/>
      <c r="E39" s="17">
        <f t="shared" si="0"/>
        <v>0</v>
      </c>
    </row>
    <row r="40" spans="1:5" x14ac:dyDescent="0.25">
      <c r="C40" s="3"/>
      <c r="E40" s="17">
        <f t="shared" si="0"/>
        <v>0</v>
      </c>
    </row>
    <row r="41" spans="1:5" ht="19.5" thickBot="1" x14ac:dyDescent="0.35">
      <c r="A41" s="5"/>
      <c r="B41" s="5"/>
      <c r="C41" s="6">
        <f>+SUM(C11:C40)</f>
        <v>711</v>
      </c>
      <c r="D41" s="6">
        <f t="shared" ref="D41:E41" si="1">+SUM(D11:D40)</f>
        <v>250</v>
      </c>
      <c r="E41" s="18">
        <f t="shared" si="1"/>
        <v>461</v>
      </c>
    </row>
    <row r="42" spans="1:5" ht="15.75" thickTop="1" x14ac:dyDescent="0.25">
      <c r="C42" s="3"/>
    </row>
    <row r="43" spans="1:5" x14ac:dyDescent="0.25">
      <c r="C43" s="3"/>
    </row>
    <row r="44" spans="1:5" x14ac:dyDescent="0.25">
      <c r="C44" s="3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AF601-091D-4187-AD80-8A8D24786F66}">
  <sheetPr>
    <tabColor rgb="FF7030A0"/>
  </sheetPr>
  <dimension ref="A1:C42"/>
  <sheetViews>
    <sheetView workbookViewId="0">
      <selection activeCell="A2" sqref="A2:A5"/>
    </sheetView>
  </sheetViews>
  <sheetFormatPr baseColWidth="10" defaultRowHeight="15" x14ac:dyDescent="0.25"/>
  <cols>
    <col min="1" max="1" width="14.140625" customWidth="1"/>
    <col min="2" max="2" width="48.28515625" customWidth="1"/>
  </cols>
  <sheetData>
    <row r="1" spans="1:3" ht="26.25" x14ac:dyDescent="0.4">
      <c r="A1" s="14" t="s">
        <v>43</v>
      </c>
    </row>
    <row r="2" spans="1:3" x14ac:dyDescent="0.25">
      <c r="A2" t="s">
        <v>44</v>
      </c>
    </row>
    <row r="3" spans="1:3" x14ac:dyDescent="0.25">
      <c r="A3" t="s">
        <v>45</v>
      </c>
    </row>
    <row r="5" spans="1:3" x14ac:dyDescent="0.25">
      <c r="A5" t="s">
        <v>46</v>
      </c>
    </row>
    <row r="8" spans="1:3" x14ac:dyDescent="0.25">
      <c r="A8" s="4" t="s">
        <v>7</v>
      </c>
      <c r="B8" s="4" t="s">
        <v>47</v>
      </c>
      <c r="C8" s="4" t="s">
        <v>48</v>
      </c>
    </row>
    <row r="9" spans="1:3" x14ac:dyDescent="0.25">
      <c r="A9" s="1">
        <v>45455</v>
      </c>
      <c r="B9" t="s">
        <v>49</v>
      </c>
      <c r="C9" s="3">
        <v>50</v>
      </c>
    </row>
    <row r="10" spans="1:3" x14ac:dyDescent="0.25">
      <c r="C10" s="3"/>
    </row>
    <row r="11" spans="1:3" x14ac:dyDescent="0.25">
      <c r="C11" s="3"/>
    </row>
    <row r="12" spans="1:3" x14ac:dyDescent="0.25">
      <c r="C12" s="3"/>
    </row>
    <row r="13" spans="1:3" x14ac:dyDescent="0.25">
      <c r="C13" s="3"/>
    </row>
    <row r="14" spans="1:3" x14ac:dyDescent="0.25">
      <c r="C14" s="3"/>
    </row>
    <row r="15" spans="1:3" x14ac:dyDescent="0.25">
      <c r="C15" s="3"/>
    </row>
    <row r="16" spans="1:3" x14ac:dyDescent="0.25">
      <c r="C16" s="3"/>
    </row>
    <row r="17" spans="3:3" x14ac:dyDescent="0.25">
      <c r="C17" s="3"/>
    </row>
    <row r="18" spans="3:3" x14ac:dyDescent="0.25">
      <c r="C18" s="3"/>
    </row>
    <row r="19" spans="3:3" x14ac:dyDescent="0.25">
      <c r="C19" s="3"/>
    </row>
    <row r="20" spans="3:3" x14ac:dyDescent="0.25">
      <c r="C20" s="3"/>
    </row>
    <row r="21" spans="3:3" x14ac:dyDescent="0.25">
      <c r="C21" s="3"/>
    </row>
    <row r="22" spans="3:3" x14ac:dyDescent="0.25">
      <c r="C22" s="3"/>
    </row>
    <row r="23" spans="3:3" x14ac:dyDescent="0.25">
      <c r="C23" s="3"/>
    </row>
    <row r="24" spans="3:3" x14ac:dyDescent="0.25">
      <c r="C24" s="3"/>
    </row>
    <row r="25" spans="3:3" x14ac:dyDescent="0.25">
      <c r="C25" s="3"/>
    </row>
    <row r="26" spans="3:3" x14ac:dyDescent="0.25">
      <c r="C26" s="3"/>
    </row>
    <row r="27" spans="3:3" x14ac:dyDescent="0.25">
      <c r="C27" s="3"/>
    </row>
    <row r="28" spans="3:3" x14ac:dyDescent="0.25">
      <c r="C28" s="3"/>
    </row>
    <row r="29" spans="3:3" x14ac:dyDescent="0.25">
      <c r="C29" s="3"/>
    </row>
    <row r="30" spans="3:3" x14ac:dyDescent="0.25">
      <c r="C30" s="3"/>
    </row>
    <row r="31" spans="3:3" x14ac:dyDescent="0.25">
      <c r="C31" s="3"/>
    </row>
    <row r="32" spans="3:3" x14ac:dyDescent="0.25">
      <c r="C32" s="3"/>
    </row>
    <row r="33" spans="1:3" x14ac:dyDescent="0.25">
      <c r="C33" s="3"/>
    </row>
    <row r="34" spans="1:3" x14ac:dyDescent="0.25">
      <c r="C34" s="3"/>
    </row>
    <row r="35" spans="1:3" x14ac:dyDescent="0.25">
      <c r="C35" s="3"/>
    </row>
    <row r="36" spans="1:3" x14ac:dyDescent="0.25">
      <c r="C36" s="3"/>
    </row>
    <row r="37" spans="1:3" x14ac:dyDescent="0.25">
      <c r="C37" s="3"/>
    </row>
    <row r="38" spans="1:3" x14ac:dyDescent="0.25">
      <c r="C38" s="3"/>
    </row>
    <row r="39" spans="1:3" ht="15.75" thickBot="1" x14ac:dyDescent="0.3">
      <c r="A39" s="5"/>
      <c r="B39" s="5"/>
      <c r="C39" s="6">
        <f>+SUM(C9:C38)</f>
        <v>50</v>
      </c>
    </row>
    <row r="40" spans="1:3" ht="15.75" thickTop="1" x14ac:dyDescent="0.25">
      <c r="C40" s="3"/>
    </row>
    <row r="41" spans="1:3" x14ac:dyDescent="0.25">
      <c r="C41" s="3"/>
    </row>
    <row r="42" spans="1:3" x14ac:dyDescent="0.25">
      <c r="C42" s="3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9f7f8c48-038d-4664-9f44-dcf81f2750a1</BSO999929>
</file>

<file path=customXml/itemProps1.xml><?xml version="1.0" encoding="utf-8"?>
<ds:datastoreItem xmlns:ds="http://schemas.openxmlformats.org/officeDocument/2006/customXml" ds:itemID="{6E570F88-FBFB-4037-BBBF-045C4624D7E6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Grundlegendes</vt:lpstr>
      <vt:lpstr>Gewerbe, selbständig, LuF</vt:lpstr>
      <vt:lpstr>Vermietung und Verpachtung</vt:lpstr>
      <vt:lpstr>Krankheitskosten_agB</vt:lpstr>
      <vt:lpstr>Spenden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 Gerstl</dc:creator>
  <cp:lastModifiedBy>Gerstl, Christoph – KRGA Steuerberater</cp:lastModifiedBy>
  <dcterms:created xsi:type="dcterms:W3CDTF">2021-07-07T07:23:09Z</dcterms:created>
  <dcterms:modified xsi:type="dcterms:W3CDTF">2024-06-12T16:25:50Z</dcterms:modified>
</cp:coreProperties>
</file>